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2"/>
  </bookViews>
  <sheets>
    <sheet name="ТУРИЗМ" sheetId="4" r:id="rId1"/>
    <sheet name="СПОРТ" sheetId="6" r:id="rId2"/>
    <sheet name="ПОЛИРОЛЬ " sheetId="8" r:id="rId3"/>
  </sheets>
  <calcPr calcId="124519"/>
</workbook>
</file>

<file path=xl/calcChain.xml><?xml version="1.0" encoding="utf-8"?>
<calcChain xmlns="http://schemas.openxmlformats.org/spreadsheetml/2006/main">
  <c r="G8" i="4"/>
  <c r="H3" l="1"/>
  <c r="O11" i="6"/>
  <c r="P11" s="1"/>
  <c r="O9"/>
  <c r="P9" s="1"/>
  <c r="O5"/>
  <c r="O7"/>
  <c r="P7" s="1"/>
  <c r="O4"/>
  <c r="P4" s="1"/>
  <c r="N12"/>
  <c r="P12" s="1"/>
  <c r="N10"/>
  <c r="P10" s="1"/>
  <c r="N8"/>
  <c r="P8" s="1"/>
  <c r="N5"/>
  <c r="P5" s="1"/>
  <c r="N6"/>
  <c r="P6" s="1"/>
  <c r="N3"/>
  <c r="P3" s="1"/>
  <c r="F7"/>
  <c r="G7" s="1"/>
  <c r="F5"/>
  <c r="F9"/>
  <c r="G9" s="1"/>
  <c r="F11"/>
  <c r="G11" s="1"/>
  <c r="F3"/>
  <c r="G3" s="1"/>
  <c r="E6"/>
  <c r="G6" s="1"/>
  <c r="E5"/>
  <c r="G5" s="1"/>
  <c r="E8"/>
  <c r="G8" s="1"/>
  <c r="E10"/>
  <c r="G10" s="1"/>
  <c r="E12"/>
  <c r="E4"/>
  <c r="G4" s="1"/>
  <c r="G12"/>
  <c r="S28" i="4"/>
  <c r="T28" s="1"/>
  <c r="S26"/>
  <c r="T26" s="1"/>
  <c r="S24"/>
  <c r="T24" s="1"/>
  <c r="S19"/>
  <c r="S5"/>
  <c r="S10"/>
  <c r="S16"/>
  <c r="T16" s="1"/>
  <c r="S14"/>
  <c r="T14" s="1"/>
  <c r="S11"/>
  <c r="T11" s="1"/>
  <c r="S4"/>
  <c r="S7"/>
  <c r="T7" s="1"/>
  <c r="R27"/>
  <c r="T27" s="1"/>
  <c r="R9"/>
  <c r="R20"/>
  <c r="T20" s="1"/>
  <c r="R8"/>
  <c r="R15"/>
  <c r="T15" s="1"/>
  <c r="R3"/>
  <c r="R4"/>
  <c r="T4" s="1"/>
  <c r="R6"/>
  <c r="T6" s="1"/>
  <c r="Q29"/>
  <c r="T29" s="1"/>
  <c r="Q19"/>
  <c r="Q25"/>
  <c r="T25" s="1"/>
  <c r="Q23"/>
  <c r="T23" s="1"/>
  <c r="Q22"/>
  <c r="T22" s="1"/>
  <c r="Q21"/>
  <c r="T21" s="1"/>
  <c r="Q10"/>
  <c r="Q18"/>
  <c r="T18" s="1"/>
  <c r="Q17"/>
  <c r="T17" s="1"/>
  <c r="Q8"/>
  <c r="Q13"/>
  <c r="T13" s="1"/>
  <c r="Q12"/>
  <c r="T12" s="1"/>
  <c r="Q9"/>
  <c r="T9" s="1"/>
  <c r="Q5"/>
  <c r="Q3"/>
  <c r="H4"/>
  <c r="H11"/>
  <c r="I11" s="1"/>
  <c r="H13"/>
  <c r="H14"/>
  <c r="H10"/>
  <c r="H5"/>
  <c r="H18"/>
  <c r="H23"/>
  <c r="I23" s="1"/>
  <c r="H9"/>
  <c r="H26"/>
  <c r="I26" s="1"/>
  <c r="G4"/>
  <c r="G15"/>
  <c r="I15" s="1"/>
  <c r="G7"/>
  <c r="G19"/>
  <c r="G25"/>
  <c r="I25" s="1"/>
  <c r="G6"/>
  <c r="I6" s="1"/>
  <c r="F5"/>
  <c r="F8"/>
  <c r="F9"/>
  <c r="F12"/>
  <c r="I12" s="1"/>
  <c r="F7"/>
  <c r="F16"/>
  <c r="I16" s="1"/>
  <c r="F17"/>
  <c r="I17" s="1"/>
  <c r="F10"/>
  <c r="F20"/>
  <c r="I20" s="1"/>
  <c r="F21"/>
  <c r="I21" s="1"/>
  <c r="F22"/>
  <c r="I22" s="1"/>
  <c r="F24"/>
  <c r="I24" s="1"/>
  <c r="F18"/>
  <c r="F14"/>
  <c r="F3"/>
  <c r="I19"/>
  <c r="I13"/>
  <c r="S23" i="8"/>
  <c r="T23" s="1"/>
  <c r="S21"/>
  <c r="T21" s="1"/>
  <c r="S19"/>
  <c r="T19" s="1"/>
  <c r="S17"/>
  <c r="T17" s="1"/>
  <c r="S15"/>
  <c r="T15" s="1"/>
  <c r="S14"/>
  <c r="T14" s="1"/>
  <c r="S4"/>
  <c r="S11"/>
  <c r="T11" s="1"/>
  <c r="S10"/>
  <c r="T10" s="1"/>
  <c r="S3"/>
  <c r="S6"/>
  <c r="T6" s="1"/>
  <c r="R22"/>
  <c r="T22" s="1"/>
  <c r="R8"/>
  <c r="R13"/>
  <c r="T13" s="1"/>
  <c r="R3"/>
  <c r="R5"/>
  <c r="T5" s="1"/>
  <c r="Q24"/>
  <c r="T24" s="1"/>
  <c r="Q20"/>
  <c r="T20" s="1"/>
  <c r="Q18"/>
  <c r="T18" s="1"/>
  <c r="Q16"/>
  <c r="T16" s="1"/>
  <c r="T3"/>
  <c r="Q12"/>
  <c r="T12" s="1"/>
  <c r="Q4"/>
  <c r="T4" s="1"/>
  <c r="Q8"/>
  <c r="Q9"/>
  <c r="T9" s="1"/>
  <c r="Q7"/>
  <c r="T7" s="1"/>
  <c r="H4"/>
  <c r="H10"/>
  <c r="I10" s="1"/>
  <c r="H6"/>
  <c r="H5"/>
  <c r="H12"/>
  <c r="I12" s="1"/>
  <c r="H13"/>
  <c r="I13" s="1"/>
  <c r="H15"/>
  <c r="I15" s="1"/>
  <c r="H17"/>
  <c r="I17" s="1"/>
  <c r="H19"/>
  <c r="I19" s="1"/>
  <c r="H22"/>
  <c r="I22" s="1"/>
  <c r="H3"/>
  <c r="G4"/>
  <c r="G11"/>
  <c r="I11" s="1"/>
  <c r="G8"/>
  <c r="G20"/>
  <c r="I20" s="1"/>
  <c r="G3"/>
  <c r="F9"/>
  <c r="I9" s="1"/>
  <c r="F8"/>
  <c r="I8" s="1"/>
  <c r="F5"/>
  <c r="F6"/>
  <c r="F14"/>
  <c r="I14" s="1"/>
  <c r="F16"/>
  <c r="I16" s="1"/>
  <c r="F18"/>
  <c r="I18" s="1"/>
  <c r="F21"/>
  <c r="I21" s="1"/>
  <c r="F7"/>
  <c r="T8" l="1"/>
  <c r="T10" i="4"/>
  <c r="I18"/>
  <c r="I8"/>
  <c r="I6" i="8"/>
  <c r="I4"/>
  <c r="I3"/>
  <c r="I5"/>
  <c r="T3" i="4"/>
  <c r="T8"/>
  <c r="I9"/>
  <c r="T5"/>
  <c r="I14"/>
  <c r="T19"/>
  <c r="I7"/>
  <c r="I10"/>
  <c r="I4"/>
  <c r="I3"/>
  <c r="I7" i="8"/>
  <c r="I5" i="4" l="1"/>
</calcChain>
</file>

<file path=xl/sharedStrings.xml><?xml version="1.0" encoding="utf-8"?>
<sst xmlns="http://schemas.openxmlformats.org/spreadsheetml/2006/main" count="283" uniqueCount="144">
  <si>
    <t xml:space="preserve">Степанов Александр </t>
  </si>
  <si>
    <t>Савинова Мария</t>
  </si>
  <si>
    <t>003</t>
  </si>
  <si>
    <t>024</t>
  </si>
  <si>
    <t xml:space="preserve">Руссиян Светлана </t>
  </si>
  <si>
    <t xml:space="preserve">Бутрякова Анна </t>
  </si>
  <si>
    <t xml:space="preserve">Кизюков Алексей </t>
  </si>
  <si>
    <t xml:space="preserve">Кизюкова Вера </t>
  </si>
  <si>
    <t>025</t>
  </si>
  <si>
    <t xml:space="preserve">Махова Татьяна </t>
  </si>
  <si>
    <t>Махов Павел</t>
  </si>
  <si>
    <t>007</t>
  </si>
  <si>
    <t xml:space="preserve">Червяков Роман </t>
  </si>
  <si>
    <t xml:space="preserve">Кухарчик Светлана </t>
  </si>
  <si>
    <t>087</t>
  </si>
  <si>
    <t>Свердлина Ксения</t>
  </si>
  <si>
    <t>Ильин Николай</t>
  </si>
  <si>
    <t>Сумарокова Ольга</t>
  </si>
  <si>
    <t>Экипаж</t>
  </si>
  <si>
    <t>Пилот</t>
  </si>
  <si>
    <t>Штурман</t>
  </si>
  <si>
    <t>место</t>
  </si>
  <si>
    <t>001</t>
  </si>
  <si>
    <t xml:space="preserve">Туркин Михаил </t>
  </si>
  <si>
    <t xml:space="preserve">Емельянов Дмитрий </t>
  </si>
  <si>
    <t>Емельянова Олеся</t>
  </si>
  <si>
    <t>038</t>
  </si>
  <si>
    <t>Чеснокова Татьяна</t>
  </si>
  <si>
    <t>Занадворов Петр</t>
  </si>
  <si>
    <t>Голованов Иван</t>
  </si>
  <si>
    <t>Щеголева Елена</t>
  </si>
  <si>
    <t>Сарксян Кирилл</t>
  </si>
  <si>
    <t>006</t>
  </si>
  <si>
    <t>Курбатов Иван</t>
  </si>
  <si>
    <t>010</t>
  </si>
  <si>
    <t>004</t>
  </si>
  <si>
    <t xml:space="preserve">Костромин Константин </t>
  </si>
  <si>
    <t>014</t>
  </si>
  <si>
    <t xml:space="preserve">Лексин Максим </t>
  </si>
  <si>
    <t>005</t>
  </si>
  <si>
    <t>Варшавская Евгения</t>
  </si>
  <si>
    <t>Калинова Екатерина</t>
  </si>
  <si>
    <t>Желамский Павел</t>
  </si>
  <si>
    <t>Попова Мария</t>
  </si>
  <si>
    <t>Озеров Дмитрий</t>
  </si>
  <si>
    <t>017</t>
  </si>
  <si>
    <t>015</t>
  </si>
  <si>
    <t xml:space="preserve">Шевченко Светлана </t>
  </si>
  <si>
    <t xml:space="preserve">Павлов Андрей </t>
  </si>
  <si>
    <t>Карныгин Илья</t>
  </si>
  <si>
    <t>009</t>
  </si>
  <si>
    <t>очки</t>
  </si>
  <si>
    <t>ИТОГО</t>
  </si>
  <si>
    <t>МЕСТО ПО ИТОГАМ КУБКА</t>
  </si>
  <si>
    <t xml:space="preserve">Алферова Ольга </t>
  </si>
  <si>
    <t>Берхен Александр</t>
  </si>
  <si>
    <t>013</t>
  </si>
  <si>
    <t>I этап "Тайна Баскервилей"</t>
  </si>
  <si>
    <t>Ночное "Трансформеры"</t>
  </si>
  <si>
    <t>III этап "Миссия неВыполнима"</t>
  </si>
  <si>
    <t>Уютов Роман</t>
  </si>
  <si>
    <t>041</t>
  </si>
  <si>
    <t>Гусев Евгений</t>
  </si>
  <si>
    <t>084</t>
  </si>
  <si>
    <t>Лапшинов Андрей</t>
  </si>
  <si>
    <t>Новиков Артем</t>
  </si>
  <si>
    <t>098</t>
  </si>
  <si>
    <t>Шамшеева Алла</t>
  </si>
  <si>
    <t>Сидоров Никита</t>
  </si>
  <si>
    <t xml:space="preserve">Протасова Анастасия </t>
  </si>
  <si>
    <t>Мартэн Екатерина</t>
  </si>
  <si>
    <t>Уютова Мария</t>
  </si>
  <si>
    <t>Гусев Михаил</t>
  </si>
  <si>
    <t>Осипова Валентина</t>
  </si>
  <si>
    <t>Радченко Нина</t>
  </si>
  <si>
    <t xml:space="preserve">Арсеньев Алексей </t>
  </si>
  <si>
    <t>Демидова Кристина</t>
  </si>
  <si>
    <t>Сырейщикова Екатерина</t>
  </si>
  <si>
    <t>Елисеев Вячеслав</t>
  </si>
  <si>
    <t>052</t>
  </si>
  <si>
    <t>Игорь Саватеев</t>
  </si>
  <si>
    <t xml:space="preserve">Моторкин Роман </t>
  </si>
  <si>
    <t>Николаев Андрей</t>
  </si>
  <si>
    <t>Иван Чурюмов</t>
  </si>
  <si>
    <t>Моторкин Андрей</t>
  </si>
  <si>
    <t xml:space="preserve">Широкова Ольга </t>
  </si>
  <si>
    <t>011</t>
  </si>
  <si>
    <t xml:space="preserve">Виноградов Сергей </t>
  </si>
  <si>
    <t>042</t>
  </si>
  <si>
    <t>Юшина Наталия</t>
  </si>
  <si>
    <t>002</t>
  </si>
  <si>
    <t xml:space="preserve">Ракчеев Алексей </t>
  </si>
  <si>
    <t>008</t>
  </si>
  <si>
    <t>Алексеев Вадим</t>
  </si>
  <si>
    <t>Аликин Андрей</t>
  </si>
  <si>
    <t>Панкратова Светлана</t>
  </si>
  <si>
    <t>Пчелинцев Александр</t>
  </si>
  <si>
    <t>Лукерин Сергей</t>
  </si>
  <si>
    <t>Петрова Наталья</t>
  </si>
  <si>
    <t>Алексеева Марина</t>
  </si>
  <si>
    <t>Алексеева Светлана</t>
  </si>
  <si>
    <t xml:space="preserve">Чиндяков Андрей </t>
  </si>
  <si>
    <t>Тимофеев Сергей</t>
  </si>
  <si>
    <t>Панкратов Александр</t>
  </si>
  <si>
    <t>Наталья Бугрова</t>
  </si>
  <si>
    <t>Дударева Арина</t>
  </si>
  <si>
    <t>Сергушин Георгий</t>
  </si>
  <si>
    <t>Горицкий Сергей</t>
  </si>
  <si>
    <t>Антонов Павел</t>
  </si>
  <si>
    <t>Костромин Юрий</t>
  </si>
  <si>
    <t>Малышев Алексей</t>
  </si>
  <si>
    <t>023</t>
  </si>
  <si>
    <t>Глухова Анна</t>
  </si>
  <si>
    <t>Ткалич Роман</t>
  </si>
  <si>
    <t>016</t>
  </si>
  <si>
    <t>Ремизова Наталья</t>
  </si>
  <si>
    <t>Кузнецов Дмитрий</t>
  </si>
  <si>
    <t>Голод Андрей</t>
  </si>
  <si>
    <t>Серова Марина</t>
  </si>
  <si>
    <t>Ломовская Ольга</t>
  </si>
  <si>
    <t>Сушилина Елена</t>
  </si>
  <si>
    <t>Билалов Тимур</t>
  </si>
  <si>
    <t>Чеботарева Елена</t>
  </si>
  <si>
    <t>Вязьмин Константин</t>
  </si>
  <si>
    <t>Межов Юрий</t>
  </si>
  <si>
    <t>Карасева Вероника</t>
  </si>
  <si>
    <t>Туркина Юлия</t>
  </si>
  <si>
    <t>Добронравов Александр</t>
  </si>
  <si>
    <t>Караваев Александр</t>
  </si>
  <si>
    <t>Мохнаткин Валерий</t>
  </si>
  <si>
    <t>Шафран Кирилл</t>
  </si>
  <si>
    <t>Лифановский Илья</t>
  </si>
  <si>
    <t>Камнев Андрей</t>
  </si>
  <si>
    <t>Овчинникова Галина</t>
  </si>
  <si>
    <t>Локтев Михаил</t>
  </si>
  <si>
    <t>Караваева Анна</t>
  </si>
  <si>
    <t>Алексеев Максим</t>
  </si>
  <si>
    <t>Кириченко Павел</t>
  </si>
  <si>
    <t>Егоров Николай</t>
  </si>
  <si>
    <t>Лифановская Светлана</t>
  </si>
  <si>
    <t>Камнева Анна</t>
  </si>
  <si>
    <t>Нигоф Кира</t>
  </si>
  <si>
    <t>Овчинников Денис</t>
  </si>
  <si>
    <t>669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</si>
</sst>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/>
    <xf numFmtId="0" fontId="1" fillId="0" borderId="1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1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3" xfId="0" applyFont="1" applyFill="1" applyBorder="1" applyAlignment="1">
      <alignment horizontal="center" textRotation="90"/>
    </xf>
    <xf numFmtId="0" fontId="4" fillId="6" borderId="3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5" borderId="17" xfId="0" applyFont="1" applyFill="1" applyBorder="1" applyAlignment="1">
      <alignment vertical="center" wrapText="1"/>
    </xf>
    <xf numFmtId="0" fontId="0" fillId="5" borderId="4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/>
    <xf numFmtId="0" fontId="1" fillId="0" borderId="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wrapText="1"/>
    </xf>
    <xf numFmtId="0" fontId="1" fillId="0" borderId="6" xfId="0" applyFont="1" applyBorder="1"/>
    <xf numFmtId="0" fontId="4" fillId="8" borderId="6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14" xfId="0" applyFont="1" applyBorder="1" applyAlignment="1">
      <alignment horizontal="center" vertical="center"/>
    </xf>
    <xf numFmtId="49" fontId="3" fillId="2" borderId="48" xfId="0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0" borderId="12" xfId="0" applyBorder="1"/>
    <xf numFmtId="0" fontId="5" fillId="0" borderId="4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5" borderId="4" xfId="0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49" fontId="3" fillId="3" borderId="48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5" borderId="4" xfId="0" applyFill="1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3" fillId="4" borderId="48" xfId="0" applyNumberFormat="1" applyFont="1" applyFill="1" applyBorder="1" applyAlignment="1">
      <alignment horizontal="center" wrapText="1"/>
    </xf>
    <xf numFmtId="0" fontId="4" fillId="8" borderId="5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wrapText="1"/>
    </xf>
    <xf numFmtId="0" fontId="0" fillId="5" borderId="4" xfId="0" applyFont="1" applyFill="1" applyBorder="1" applyAlignment="1">
      <alignment wrapText="1"/>
    </xf>
    <xf numFmtId="0" fontId="1" fillId="8" borderId="9" xfId="0" applyFont="1" applyFill="1" applyBorder="1" applyAlignment="1">
      <alignment horizontal="center" vertical="center"/>
    </xf>
    <xf numFmtId="49" fontId="3" fillId="4" borderId="48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left" vertical="center" wrapText="1"/>
    </xf>
    <xf numFmtId="0" fontId="4" fillId="5" borderId="46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zoomScale="85" zoomScaleNormal="85" workbookViewId="0">
      <selection activeCell="U9" sqref="U9"/>
    </sheetView>
  </sheetViews>
  <sheetFormatPr defaultRowHeight="15"/>
  <cols>
    <col min="2" max="2" width="23.7109375" customWidth="1"/>
    <col min="3" max="5" width="7.5703125" customWidth="1"/>
    <col min="6" max="9" width="6.28515625" customWidth="1"/>
    <col min="10" max="10" width="7.7109375" customWidth="1"/>
    <col min="11" max="11" width="2.28515625" customWidth="1"/>
    <col min="13" max="13" width="25.85546875" customWidth="1"/>
    <col min="14" max="20" width="6.5703125" customWidth="1"/>
    <col min="21" max="21" width="7.5703125" customWidth="1"/>
  </cols>
  <sheetData>
    <row r="1" spans="1:21" ht="177" customHeight="1" thickBot="1">
      <c r="C1" s="7" t="s">
        <v>57</v>
      </c>
      <c r="D1" s="9" t="s">
        <v>58</v>
      </c>
      <c r="E1" s="8" t="s">
        <v>59</v>
      </c>
      <c r="F1" s="7" t="s">
        <v>57</v>
      </c>
      <c r="G1" s="9" t="s">
        <v>58</v>
      </c>
      <c r="H1" s="8" t="s">
        <v>59</v>
      </c>
      <c r="I1" s="10" t="s">
        <v>52</v>
      </c>
      <c r="J1" s="11" t="s">
        <v>53</v>
      </c>
      <c r="N1" s="7" t="s">
        <v>57</v>
      </c>
      <c r="O1" s="9" t="s">
        <v>58</v>
      </c>
      <c r="P1" s="8" t="s">
        <v>59</v>
      </c>
      <c r="Q1" s="7" t="s">
        <v>57</v>
      </c>
      <c r="R1" s="9" t="s">
        <v>58</v>
      </c>
      <c r="S1" s="8" t="s">
        <v>59</v>
      </c>
      <c r="T1" s="10" t="s">
        <v>52</v>
      </c>
      <c r="U1" s="11" t="s">
        <v>53</v>
      </c>
    </row>
    <row r="2" spans="1:21" ht="20.100000000000001" customHeight="1" thickBot="1">
      <c r="A2" s="18" t="s">
        <v>18</v>
      </c>
      <c r="B2" s="20" t="s">
        <v>19</v>
      </c>
      <c r="C2" s="12" t="s">
        <v>21</v>
      </c>
      <c r="D2" s="13" t="s">
        <v>21</v>
      </c>
      <c r="E2" s="14" t="s">
        <v>21</v>
      </c>
      <c r="F2" s="12" t="s">
        <v>51</v>
      </c>
      <c r="G2" s="13" t="s">
        <v>51</v>
      </c>
      <c r="H2" s="17" t="s">
        <v>51</v>
      </c>
      <c r="I2" s="18" t="s">
        <v>51</v>
      </c>
      <c r="J2" s="18" t="s">
        <v>21</v>
      </c>
      <c r="L2" s="18" t="s">
        <v>18</v>
      </c>
      <c r="M2" s="17" t="s">
        <v>20</v>
      </c>
      <c r="N2" s="12" t="s">
        <v>21</v>
      </c>
      <c r="O2" s="13" t="s">
        <v>21</v>
      </c>
      <c r="P2" s="14" t="s">
        <v>21</v>
      </c>
      <c r="Q2" s="12" t="s">
        <v>51</v>
      </c>
      <c r="R2" s="13" t="s">
        <v>51</v>
      </c>
      <c r="S2" s="17" t="s">
        <v>51</v>
      </c>
      <c r="T2" s="18" t="s">
        <v>51</v>
      </c>
      <c r="U2" s="18" t="s">
        <v>21</v>
      </c>
    </row>
    <row r="3" spans="1:21" ht="20.100000000000001" customHeight="1">
      <c r="A3" s="73">
        <v>906</v>
      </c>
      <c r="B3" s="60" t="s">
        <v>60</v>
      </c>
      <c r="C3" s="74">
        <v>1</v>
      </c>
      <c r="D3" s="75">
        <v>3</v>
      </c>
      <c r="E3" s="76">
        <v>1</v>
      </c>
      <c r="F3" s="39">
        <f>ROUND(((30-((30-1)/((SQRT(15))-1))*(SQRT(C3)-1))),2)</f>
        <v>30</v>
      </c>
      <c r="G3" s="66">
        <v>0</v>
      </c>
      <c r="H3" s="67">
        <f>ROUND(((30-((30-1)/((SQRT(11))-1))*(SQRT(E3)-1))),2)</f>
        <v>30</v>
      </c>
      <c r="I3" s="77">
        <f>SUM(F3:H3)</f>
        <v>60</v>
      </c>
      <c r="J3" s="62">
        <v>1</v>
      </c>
      <c r="L3" s="73">
        <v>906</v>
      </c>
      <c r="M3" s="60" t="s">
        <v>71</v>
      </c>
      <c r="N3" s="85">
        <v>1</v>
      </c>
      <c r="O3" s="30">
        <v>3</v>
      </c>
      <c r="P3" s="76"/>
      <c r="Q3" s="39">
        <f>ROUND(((30-((30-1)/((SQRT(15))-1))*(SQRT(N3)-1))),2)</f>
        <v>30</v>
      </c>
      <c r="R3" s="40">
        <f>ROUND(((30-((30-1)/((SQRT(9))-1))*(SQRT(O3)-1))),2)</f>
        <v>19.39</v>
      </c>
      <c r="S3" s="44"/>
      <c r="T3" s="45">
        <f>SUM(Q3:S3)</f>
        <v>49.39</v>
      </c>
      <c r="U3" s="22">
        <v>1</v>
      </c>
    </row>
    <row r="4" spans="1:21" ht="20.100000000000001" customHeight="1">
      <c r="A4" s="78">
        <v>222</v>
      </c>
      <c r="B4" s="35" t="s">
        <v>0</v>
      </c>
      <c r="C4" s="32"/>
      <c r="D4" s="19">
        <v>2</v>
      </c>
      <c r="E4" s="37">
        <v>2</v>
      </c>
      <c r="F4" s="41"/>
      <c r="G4" s="3">
        <f>ROUND(((30-((30-1)/((SQRT(9))-1))*(SQRT(D4)-1))),2)</f>
        <v>23.99</v>
      </c>
      <c r="H4" s="68">
        <f>ROUND(((30-((30-1)/((SQRT(11))-1))*(SQRT(E4)-1))),2)</f>
        <v>24.81</v>
      </c>
      <c r="I4" s="65">
        <f>SUM(F4:H4)</f>
        <v>48.8</v>
      </c>
      <c r="J4" s="63">
        <v>2</v>
      </c>
      <c r="L4" s="78">
        <v>222</v>
      </c>
      <c r="M4" s="35" t="s">
        <v>1</v>
      </c>
      <c r="N4" s="32"/>
      <c r="O4" s="19">
        <v>2</v>
      </c>
      <c r="P4" s="37">
        <v>2</v>
      </c>
      <c r="Q4" s="41"/>
      <c r="R4" s="3">
        <f>ROUND(((30-((30-1)/((SQRT(9))-1))*(SQRT(O4)-1))),2)</f>
        <v>23.99</v>
      </c>
      <c r="S4" s="5">
        <f>ROUND(((30-((30-1)/((SQRT(11))-1))*(SQRT(P4)-1))),2)</f>
        <v>24.81</v>
      </c>
      <c r="T4" s="46">
        <f>SUM(Q4:S4)</f>
        <v>48.8</v>
      </c>
      <c r="U4" s="15">
        <v>2</v>
      </c>
    </row>
    <row r="5" spans="1:21" ht="20.100000000000001" customHeight="1">
      <c r="A5" s="79">
        <v>173</v>
      </c>
      <c r="B5" s="61" t="s">
        <v>42</v>
      </c>
      <c r="C5" s="32">
        <v>2</v>
      </c>
      <c r="D5" s="58">
        <v>7</v>
      </c>
      <c r="E5" s="64">
        <v>7</v>
      </c>
      <c r="F5" s="41">
        <f>ROUND(((30-((30-1)/((SQRT(15))-1))*(SQRT(C5)-1))),2)</f>
        <v>25.82</v>
      </c>
      <c r="G5" s="59">
        <v>0</v>
      </c>
      <c r="H5" s="68">
        <f>ROUND(((30-((30-1)/((SQRT(11))-1))*(SQRT(E5)-1))),2)</f>
        <v>9.4</v>
      </c>
      <c r="I5" s="65">
        <f>SUM(F5:H5)</f>
        <v>35.22</v>
      </c>
      <c r="J5" s="63">
        <v>3</v>
      </c>
      <c r="L5" s="79">
        <v>173</v>
      </c>
      <c r="M5" s="61" t="s">
        <v>43</v>
      </c>
      <c r="N5" s="86">
        <v>2</v>
      </c>
      <c r="O5" s="58">
        <v>7</v>
      </c>
      <c r="P5" s="64">
        <v>7</v>
      </c>
      <c r="Q5" s="41">
        <f>ROUND(((30-((30-1)/((SQRT(15))-1))*(SQRT(N5)-1))),2)</f>
        <v>25.82</v>
      </c>
      <c r="R5" s="59">
        <v>0</v>
      </c>
      <c r="S5" s="5">
        <f>ROUND(((30-((30-1)/((SQRT(11))-1))*(SQRT(P5)-1))),2)</f>
        <v>9.4</v>
      </c>
      <c r="T5" s="46">
        <f>SUM(Q5:S5)</f>
        <v>35.22</v>
      </c>
      <c r="U5" s="15">
        <v>3</v>
      </c>
    </row>
    <row r="6" spans="1:21" ht="20.100000000000001" customHeight="1">
      <c r="A6" s="79" t="s">
        <v>2</v>
      </c>
      <c r="B6" s="35" t="s">
        <v>80</v>
      </c>
      <c r="C6" s="32"/>
      <c r="D6" s="19">
        <v>1</v>
      </c>
      <c r="E6" s="37"/>
      <c r="F6" s="41"/>
      <c r="G6" s="3">
        <f>ROUND(((30-((30-1)/((SQRT(9))-1))*(SQRT(D6)-1))),2)</f>
        <v>30</v>
      </c>
      <c r="H6" s="68"/>
      <c r="I6" s="65">
        <f>SUM(F6:H6)</f>
        <v>30</v>
      </c>
      <c r="J6" s="63">
        <v>4</v>
      </c>
      <c r="L6" s="79" t="s">
        <v>2</v>
      </c>
      <c r="M6" s="35" t="s">
        <v>83</v>
      </c>
      <c r="N6" s="32"/>
      <c r="O6" s="19">
        <v>1</v>
      </c>
      <c r="P6" s="37"/>
      <c r="Q6" s="41"/>
      <c r="R6" s="3">
        <f>ROUND(((30-((30-1)/((SQRT(9))-1))*(SQRT(O6)-1))),2)</f>
        <v>30</v>
      </c>
      <c r="S6" s="5"/>
      <c r="T6" s="46">
        <f>SUM(Q6:S6)</f>
        <v>30</v>
      </c>
      <c r="U6" s="115">
        <v>4</v>
      </c>
    </row>
    <row r="7" spans="1:21" ht="20.100000000000001" customHeight="1">
      <c r="A7" s="79" t="s">
        <v>32</v>
      </c>
      <c r="B7" s="61" t="s">
        <v>65</v>
      </c>
      <c r="C7" s="32">
        <v>6</v>
      </c>
      <c r="D7" s="19">
        <v>5</v>
      </c>
      <c r="E7" s="37"/>
      <c r="F7" s="41">
        <f>ROUND(((30-((30-1)/((SQRT(15))-1))*(SQRT(C7)-1))),2)</f>
        <v>15.37</v>
      </c>
      <c r="G7" s="3">
        <f>ROUND(((30-((30-1)/((SQRT(9))-1))*(SQRT(D7)-1))),2)</f>
        <v>12.08</v>
      </c>
      <c r="H7" s="68"/>
      <c r="I7" s="65">
        <f>SUM(F7:H7)</f>
        <v>27.45</v>
      </c>
      <c r="J7" s="63">
        <v>5</v>
      </c>
      <c r="L7" s="79">
        <v>906</v>
      </c>
      <c r="M7" s="35" t="s">
        <v>116</v>
      </c>
      <c r="N7" s="32"/>
      <c r="O7" s="19"/>
      <c r="P7" s="37">
        <v>1</v>
      </c>
      <c r="Q7" s="41"/>
      <c r="R7" s="3"/>
      <c r="S7" s="5">
        <f>ROUND(((30-((30-1)/((SQRT(11))-1))*(SQRT(P7)-1))),2)</f>
        <v>30</v>
      </c>
      <c r="T7" s="46">
        <f>SUM(Q7:S7)</f>
        <v>30</v>
      </c>
      <c r="U7" s="115"/>
    </row>
    <row r="8" spans="1:21" ht="20.100000000000001" customHeight="1">
      <c r="A8" s="79">
        <v>848</v>
      </c>
      <c r="B8" s="61" t="s">
        <v>17</v>
      </c>
      <c r="C8" s="32">
        <v>3</v>
      </c>
      <c r="D8" s="19">
        <v>8</v>
      </c>
      <c r="E8" s="37"/>
      <c r="F8" s="41">
        <f>ROUND(((30-((30-1)/((SQRT(15))-1))*(SQRT(C8)-1))),2)</f>
        <v>22.61</v>
      </c>
      <c r="G8" s="3">
        <f>ROUND(((30-((30-1)/((SQRT(9))-1))*(SQRT(D8)-1))),2)</f>
        <v>3.49</v>
      </c>
      <c r="H8" s="68"/>
      <c r="I8" s="65">
        <f>SUM(F8:H8)</f>
        <v>26.1</v>
      </c>
      <c r="J8" s="63">
        <v>6</v>
      </c>
      <c r="L8" s="79" t="s">
        <v>32</v>
      </c>
      <c r="M8" s="61" t="s">
        <v>74</v>
      </c>
      <c r="N8" s="86">
        <v>6</v>
      </c>
      <c r="O8" s="19">
        <v>5</v>
      </c>
      <c r="P8" s="37"/>
      <c r="Q8" s="41">
        <f>ROUND(((30-((30-1)/((SQRT(15))-1))*(SQRT(N8)-1))),2)</f>
        <v>15.37</v>
      </c>
      <c r="R8" s="3">
        <f>ROUND(((30-((30-1)/((SQRT(9))-1))*(SQRT(O8)-1))),2)</f>
        <v>12.08</v>
      </c>
      <c r="S8" s="5"/>
      <c r="T8" s="46">
        <f>SUM(Q8:S8)</f>
        <v>27.45</v>
      </c>
      <c r="U8" s="15">
        <v>5</v>
      </c>
    </row>
    <row r="9" spans="1:21" ht="20.100000000000001" customHeight="1">
      <c r="A9" s="79" t="s">
        <v>61</v>
      </c>
      <c r="B9" s="61" t="s">
        <v>62</v>
      </c>
      <c r="C9" s="32">
        <v>4</v>
      </c>
      <c r="D9" s="19"/>
      <c r="E9" s="64">
        <v>10</v>
      </c>
      <c r="F9" s="41">
        <f>ROUND(((30-((30-1)/((SQRT(15))-1))*(SQRT(C9)-1))),2)</f>
        <v>19.91</v>
      </c>
      <c r="G9" s="3"/>
      <c r="H9" s="68">
        <f>ROUND(((30-((30-1)/((SQRT(11))-1))*(SQRT(E9)-1))),2)</f>
        <v>2.93</v>
      </c>
      <c r="I9" s="65">
        <f>SUM(F9:H9)</f>
        <v>22.84</v>
      </c>
      <c r="J9" s="63">
        <v>7</v>
      </c>
      <c r="L9" s="79">
        <v>848</v>
      </c>
      <c r="M9" s="61" t="s">
        <v>54</v>
      </c>
      <c r="N9" s="86">
        <v>3</v>
      </c>
      <c r="O9" s="19">
        <v>8</v>
      </c>
      <c r="P9" s="37"/>
      <c r="Q9" s="41">
        <f>ROUND(((30-((30-1)/((SQRT(15))-1))*(SQRT(N9)-1))),2)</f>
        <v>22.61</v>
      </c>
      <c r="R9" s="3">
        <f>ROUND(((30-((30-1)/((SQRT(9))-1))*(SQRT(O9)-1))),2)</f>
        <v>3.49</v>
      </c>
      <c r="S9" s="5"/>
      <c r="T9" s="46">
        <f>SUM(Q9:S9)</f>
        <v>26.1</v>
      </c>
      <c r="U9" s="15">
        <v>6</v>
      </c>
    </row>
    <row r="10" spans="1:21" ht="20.100000000000001" customHeight="1">
      <c r="A10" s="79" t="s">
        <v>14</v>
      </c>
      <c r="B10" s="61" t="s">
        <v>15</v>
      </c>
      <c r="C10" s="32">
        <v>9</v>
      </c>
      <c r="D10" s="19"/>
      <c r="E10" s="64">
        <v>6</v>
      </c>
      <c r="F10" s="41">
        <f>ROUND(((30-((30-1)/((SQRT(15))-1))*(SQRT(C10)-1))),2)</f>
        <v>9.81</v>
      </c>
      <c r="G10" s="3"/>
      <c r="H10" s="68">
        <f>ROUND(((30-((30-1)/((SQRT(11))-1))*(SQRT(E10)-1))),2)</f>
        <v>11.85</v>
      </c>
      <c r="I10" s="65">
        <f>SUM(F10:H10)</f>
        <v>21.66</v>
      </c>
      <c r="J10" s="63">
        <v>8</v>
      </c>
      <c r="L10" s="79" t="s">
        <v>14</v>
      </c>
      <c r="M10" s="61" t="s">
        <v>16</v>
      </c>
      <c r="N10" s="86">
        <v>9</v>
      </c>
      <c r="O10" s="19"/>
      <c r="P10" s="64">
        <v>6</v>
      </c>
      <c r="Q10" s="41">
        <f>ROUND(((30-((30-1)/((SQRT(15))-1))*(SQRT(N10)-1))),2)</f>
        <v>9.81</v>
      </c>
      <c r="R10" s="3"/>
      <c r="S10" s="5">
        <f>ROUND(((30-((30-1)/((SQRT(11))-1))*(SQRT(P10)-1))),2)</f>
        <v>11.85</v>
      </c>
      <c r="T10" s="46">
        <f>SUM(Q10:S10)</f>
        <v>21.66</v>
      </c>
      <c r="U10" s="15">
        <v>7</v>
      </c>
    </row>
    <row r="11" spans="1:21" ht="20.100000000000001" customHeight="1">
      <c r="A11" s="79" t="s">
        <v>111</v>
      </c>
      <c r="B11" s="35" t="s">
        <v>44</v>
      </c>
      <c r="C11" s="32"/>
      <c r="D11" s="19"/>
      <c r="E11" s="37">
        <v>3</v>
      </c>
      <c r="F11" s="41"/>
      <c r="G11" s="3"/>
      <c r="H11" s="68">
        <f>ROUND(((30-((30-1)/((SQRT(11))-1))*(SQRT(E11)-1))),2)</f>
        <v>20.84</v>
      </c>
      <c r="I11" s="65">
        <f>SUM(F11:H11)</f>
        <v>20.84</v>
      </c>
      <c r="J11" s="63">
        <v>9</v>
      </c>
      <c r="L11" s="79" t="s">
        <v>111</v>
      </c>
      <c r="M11" s="35" t="s">
        <v>117</v>
      </c>
      <c r="N11" s="32"/>
      <c r="O11" s="19"/>
      <c r="P11" s="37">
        <v>3</v>
      </c>
      <c r="Q11" s="41"/>
      <c r="R11" s="3"/>
      <c r="S11" s="5">
        <f>ROUND(((30-((30-1)/((SQRT(11))-1))*(SQRT(P11)-1))),2)</f>
        <v>20.84</v>
      </c>
      <c r="T11" s="46">
        <f>SUM(Q11:S11)</f>
        <v>20.84</v>
      </c>
      <c r="U11" s="15">
        <v>8</v>
      </c>
    </row>
    <row r="12" spans="1:21" ht="20.100000000000001" customHeight="1">
      <c r="A12" s="79" t="s">
        <v>63</v>
      </c>
      <c r="B12" s="61" t="s">
        <v>64</v>
      </c>
      <c r="C12" s="32">
        <v>5</v>
      </c>
      <c r="D12" s="19"/>
      <c r="E12" s="37"/>
      <c r="F12" s="41">
        <f>ROUND(((30-((30-1)/((SQRT(15))-1))*(SQRT(C12)-1))),2)</f>
        <v>17.52</v>
      </c>
      <c r="G12" s="3"/>
      <c r="H12" s="68"/>
      <c r="I12" s="65">
        <f>SUM(F12:H12)</f>
        <v>17.52</v>
      </c>
      <c r="J12" s="63">
        <v>10</v>
      </c>
      <c r="L12" s="79" t="s">
        <v>61</v>
      </c>
      <c r="M12" s="61" t="s">
        <v>72</v>
      </c>
      <c r="N12" s="86">
        <v>4</v>
      </c>
      <c r="O12" s="19"/>
      <c r="P12" s="37"/>
      <c r="Q12" s="41">
        <f>ROUND(((30-((30-1)/((SQRT(15))-1))*(SQRT(N12)-1))),2)</f>
        <v>19.91</v>
      </c>
      <c r="R12" s="3"/>
      <c r="S12" s="5"/>
      <c r="T12" s="46">
        <f>SUM(Q12:S12)</f>
        <v>19.91</v>
      </c>
      <c r="U12" s="15">
        <v>9</v>
      </c>
    </row>
    <row r="13" spans="1:21" ht="20.100000000000001" customHeight="1">
      <c r="A13" s="79" t="s">
        <v>56</v>
      </c>
      <c r="B13" s="35" t="s">
        <v>112</v>
      </c>
      <c r="C13" s="32"/>
      <c r="D13" s="19"/>
      <c r="E13" s="37">
        <v>4</v>
      </c>
      <c r="F13" s="41"/>
      <c r="G13" s="3"/>
      <c r="H13" s="68">
        <f>ROUND(((30-((30-1)/((SQRT(11))-1))*(SQRT(E13)-1))),2)</f>
        <v>17.48</v>
      </c>
      <c r="I13" s="65">
        <f>SUM(F13:H13)</f>
        <v>17.48</v>
      </c>
      <c r="J13" s="63">
        <v>11</v>
      </c>
      <c r="L13" s="79" t="s">
        <v>63</v>
      </c>
      <c r="M13" s="61" t="s">
        <v>73</v>
      </c>
      <c r="N13" s="86">
        <v>5</v>
      </c>
      <c r="O13" s="19"/>
      <c r="P13" s="37"/>
      <c r="Q13" s="41">
        <f>ROUND(((30-((30-1)/((SQRT(15))-1))*(SQRT(N13)-1))),2)</f>
        <v>17.52</v>
      </c>
      <c r="R13" s="3"/>
      <c r="S13" s="5"/>
      <c r="T13" s="46">
        <f>SUM(Q13:S13)</f>
        <v>17.52</v>
      </c>
      <c r="U13" s="15">
        <v>10</v>
      </c>
    </row>
    <row r="14" spans="1:21" ht="20.100000000000001" customHeight="1">
      <c r="A14" s="79" t="s">
        <v>39</v>
      </c>
      <c r="B14" s="61" t="s">
        <v>40</v>
      </c>
      <c r="C14" s="32">
        <v>15</v>
      </c>
      <c r="D14" s="19"/>
      <c r="E14" s="64">
        <v>5</v>
      </c>
      <c r="F14" s="41">
        <f>ROUND(((30-((30-1)/((SQRT(15))-1))*(SQRT(C14)-1))),2)</f>
        <v>1</v>
      </c>
      <c r="G14" s="3"/>
      <c r="H14" s="68">
        <f>ROUND(((30-((30-1)/((SQRT(11))-1))*(SQRT(E14)-1))),2)</f>
        <v>14.53</v>
      </c>
      <c r="I14" s="65">
        <f>SUM(F14:H14)</f>
        <v>15.53</v>
      </c>
      <c r="J14" s="63">
        <v>12</v>
      </c>
      <c r="L14" s="79" t="s">
        <v>56</v>
      </c>
      <c r="M14" s="35" t="s">
        <v>118</v>
      </c>
      <c r="N14" s="32"/>
      <c r="O14" s="19"/>
      <c r="P14" s="37">
        <v>4</v>
      </c>
      <c r="Q14" s="41"/>
      <c r="R14" s="3"/>
      <c r="S14" s="5">
        <f>ROUND(((30-((30-1)/((SQRT(11))-1))*(SQRT(P14)-1))),2)</f>
        <v>17.48</v>
      </c>
      <c r="T14" s="46">
        <f>SUM(Q14:S14)</f>
        <v>17.48</v>
      </c>
      <c r="U14" s="15">
        <v>1</v>
      </c>
    </row>
    <row r="15" spans="1:21" ht="20.100000000000001" customHeight="1">
      <c r="A15" s="78">
        <v>113</v>
      </c>
      <c r="B15" s="35" t="s">
        <v>104</v>
      </c>
      <c r="C15" s="32"/>
      <c r="D15" s="19">
        <v>4</v>
      </c>
      <c r="E15" s="37"/>
      <c r="F15" s="41"/>
      <c r="G15" s="3">
        <f>ROUND(((30-((30-1)/((SQRT(9))-1))*(SQRT(D15)-1))),2)</f>
        <v>15.5</v>
      </c>
      <c r="H15" s="68"/>
      <c r="I15" s="65">
        <f>SUM(F15:H15)</f>
        <v>15.5</v>
      </c>
      <c r="J15" s="63">
        <v>13</v>
      </c>
      <c r="L15" s="78">
        <v>113</v>
      </c>
      <c r="M15" s="35" t="s">
        <v>104</v>
      </c>
      <c r="N15" s="32"/>
      <c r="O15" s="19">
        <v>4</v>
      </c>
      <c r="P15" s="37"/>
      <c r="Q15" s="41"/>
      <c r="R15" s="3">
        <f>ROUND(((30-((30-1)/((SQRT(9))-1))*(SQRT(O15)-1))),2)</f>
        <v>15.5</v>
      </c>
      <c r="S15" s="5"/>
      <c r="T15" s="46">
        <f>SUM(Q15:S15)</f>
        <v>15.5</v>
      </c>
      <c r="U15" s="15">
        <v>12</v>
      </c>
    </row>
    <row r="16" spans="1:21" ht="20.100000000000001" customHeight="1">
      <c r="A16" s="79" t="s">
        <v>66</v>
      </c>
      <c r="B16" s="61" t="s">
        <v>67</v>
      </c>
      <c r="C16" s="32">
        <v>7</v>
      </c>
      <c r="D16" s="19"/>
      <c r="E16" s="37"/>
      <c r="F16" s="41">
        <f>ROUND(((30-((30-1)/((SQRT(15))-1))*(SQRT(C16)-1))),2)</f>
        <v>13.39</v>
      </c>
      <c r="G16" s="3"/>
      <c r="H16" s="68"/>
      <c r="I16" s="65">
        <f>SUM(F16:H16)</f>
        <v>13.39</v>
      </c>
      <c r="J16" s="63">
        <v>14</v>
      </c>
      <c r="L16" s="79" t="s">
        <v>2</v>
      </c>
      <c r="M16" s="35" t="s">
        <v>119</v>
      </c>
      <c r="N16" s="32"/>
      <c r="O16" s="19"/>
      <c r="P16" s="37">
        <v>5</v>
      </c>
      <c r="Q16" s="69"/>
      <c r="R16" s="57"/>
      <c r="S16" s="5">
        <f>ROUND(((30-((30-1)/((SQRT(11))-1))*(SQRT(P16)-1))),2)</f>
        <v>14.53</v>
      </c>
      <c r="T16" s="46">
        <f>SUM(Q16:S16)</f>
        <v>14.53</v>
      </c>
      <c r="U16" s="15">
        <v>13</v>
      </c>
    </row>
    <row r="17" spans="1:21" ht="18.75">
      <c r="A17" s="79" t="s">
        <v>8</v>
      </c>
      <c r="B17" s="61" t="s">
        <v>9</v>
      </c>
      <c r="C17" s="32">
        <v>8</v>
      </c>
      <c r="D17" s="19"/>
      <c r="E17" s="37"/>
      <c r="F17" s="41">
        <f>ROUND(((30-((30-1)/((SQRT(15))-1))*(SQRT(C17)-1))),2)</f>
        <v>11.54</v>
      </c>
      <c r="G17" s="3"/>
      <c r="H17" s="68"/>
      <c r="I17" s="65">
        <f>SUM(F17:H17)</f>
        <v>11.54</v>
      </c>
      <c r="J17" s="63">
        <v>15</v>
      </c>
      <c r="L17" s="79" t="s">
        <v>66</v>
      </c>
      <c r="M17" s="61" t="s">
        <v>75</v>
      </c>
      <c r="N17" s="86">
        <v>7</v>
      </c>
      <c r="O17" s="19"/>
      <c r="P17" s="37"/>
      <c r="Q17" s="41">
        <f>ROUND(((30-((30-1)/((SQRT(15))-1))*(SQRT(N17)-1))),2)</f>
        <v>13.39</v>
      </c>
      <c r="R17" s="3"/>
      <c r="S17" s="5"/>
      <c r="T17" s="46">
        <f>SUM(Q17:S17)</f>
        <v>13.39</v>
      </c>
      <c r="U17" s="15">
        <v>14</v>
      </c>
    </row>
    <row r="18" spans="1:21" ht="18.75">
      <c r="A18" s="79" t="s">
        <v>11</v>
      </c>
      <c r="B18" s="61" t="s">
        <v>70</v>
      </c>
      <c r="C18" s="32">
        <v>14</v>
      </c>
      <c r="D18" s="19"/>
      <c r="E18" s="64">
        <v>8</v>
      </c>
      <c r="F18" s="41">
        <f>ROUND(((30-((30-1)/((SQRT(15))-1))*(SQRT(C18)-1))),2)</f>
        <v>2.33</v>
      </c>
      <c r="G18" s="3"/>
      <c r="H18" s="68">
        <f>ROUND(((30-((30-1)/((SQRT(11))-1))*(SQRT(E18)-1))),2)</f>
        <v>7.11</v>
      </c>
      <c r="I18" s="65">
        <f>SUM(F18:H18)</f>
        <v>9.4400000000000013</v>
      </c>
      <c r="J18" s="63">
        <v>16</v>
      </c>
      <c r="L18" s="79" t="s">
        <v>8</v>
      </c>
      <c r="M18" s="61" t="s">
        <v>10</v>
      </c>
      <c r="N18" s="86">
        <v>8</v>
      </c>
      <c r="O18" s="19"/>
      <c r="P18" s="37"/>
      <c r="Q18" s="41">
        <f>ROUND(((30-((30-1)/((SQRT(15))-1))*(SQRT(N18)-1))),2)</f>
        <v>11.54</v>
      </c>
      <c r="R18" s="3"/>
      <c r="S18" s="5"/>
      <c r="T18" s="46">
        <f>SUM(Q18:S18)</f>
        <v>11.54</v>
      </c>
      <c r="U18" s="15">
        <v>15</v>
      </c>
    </row>
    <row r="19" spans="1:21" ht="18.75">
      <c r="A19" s="78">
        <v>633</v>
      </c>
      <c r="B19" s="35" t="s">
        <v>48</v>
      </c>
      <c r="C19" s="32"/>
      <c r="D19" s="19">
        <v>6</v>
      </c>
      <c r="E19" s="37"/>
      <c r="F19" s="41"/>
      <c r="G19" s="3">
        <f>ROUND(((30-((30-1)/((SQRT(9))-1))*(SQRT(D19)-1))),2)</f>
        <v>8.98</v>
      </c>
      <c r="H19" s="68"/>
      <c r="I19" s="65">
        <f>SUM(F19:H19)</f>
        <v>8.98</v>
      </c>
      <c r="J19" s="63">
        <v>17</v>
      </c>
      <c r="L19" s="79" t="s">
        <v>11</v>
      </c>
      <c r="M19" s="61" t="s">
        <v>78</v>
      </c>
      <c r="N19" s="86">
        <v>14</v>
      </c>
      <c r="O19" s="19"/>
      <c r="P19" s="64">
        <v>8</v>
      </c>
      <c r="Q19" s="41">
        <f>ROUND(((30-((30-1)/((SQRT(15))-1))*(SQRT(N19)-1))),2)</f>
        <v>2.33</v>
      </c>
      <c r="R19" s="3"/>
      <c r="S19" s="5">
        <f>ROUND(((30-((30-1)/((SQRT(11))-1))*(SQRT(P19)-1))),2)</f>
        <v>7.11</v>
      </c>
      <c r="T19" s="46">
        <f>SUM(Q19:S19)</f>
        <v>9.4400000000000013</v>
      </c>
      <c r="U19" s="15">
        <v>16</v>
      </c>
    </row>
    <row r="20" spans="1:21" ht="18.75">
      <c r="A20" s="79">
        <v>545</v>
      </c>
      <c r="B20" s="61" t="s">
        <v>68</v>
      </c>
      <c r="C20" s="32">
        <v>10</v>
      </c>
      <c r="D20" s="19"/>
      <c r="E20" s="37"/>
      <c r="F20" s="41">
        <f>ROUND(((30-((30-1)/((SQRT(15))-1))*(SQRT(C20)-1))),2)</f>
        <v>8.17</v>
      </c>
      <c r="G20" s="3"/>
      <c r="H20" s="68"/>
      <c r="I20" s="65">
        <f>SUM(F20:H20)</f>
        <v>8.17</v>
      </c>
      <c r="J20" s="63">
        <v>18</v>
      </c>
      <c r="L20" s="78">
        <v>633</v>
      </c>
      <c r="M20" s="35" t="s">
        <v>49</v>
      </c>
      <c r="N20" s="32"/>
      <c r="O20" s="19">
        <v>6</v>
      </c>
      <c r="P20" s="37"/>
      <c r="Q20" s="41"/>
      <c r="R20" s="3">
        <f>ROUND(((30-((30-1)/((SQRT(9))-1))*(SQRT(O20)-1))),2)</f>
        <v>8.98</v>
      </c>
      <c r="S20" s="5"/>
      <c r="T20" s="46">
        <f>SUM(Q20:S20)</f>
        <v>8.98</v>
      </c>
      <c r="U20" s="15">
        <v>17</v>
      </c>
    </row>
    <row r="21" spans="1:21" ht="18.75">
      <c r="A21" s="79">
        <v>969</v>
      </c>
      <c r="B21" s="61" t="s">
        <v>69</v>
      </c>
      <c r="C21" s="32">
        <v>11</v>
      </c>
      <c r="D21" s="19"/>
      <c r="E21" s="37"/>
      <c r="F21" s="41">
        <f>ROUND(((30-((30-1)/((SQRT(15))-1))*(SQRT(C21)-1))),2)</f>
        <v>6.62</v>
      </c>
      <c r="G21" s="3"/>
      <c r="H21" s="68"/>
      <c r="I21" s="65">
        <f>SUM(F21:H21)</f>
        <v>6.62</v>
      </c>
      <c r="J21" s="63">
        <v>19</v>
      </c>
      <c r="L21" s="79">
        <v>545</v>
      </c>
      <c r="M21" s="61" t="s">
        <v>76</v>
      </c>
      <c r="N21" s="86">
        <v>10</v>
      </c>
      <c r="O21" s="19"/>
      <c r="P21" s="37"/>
      <c r="Q21" s="41">
        <f>ROUND(((30-((30-1)/((SQRT(15))-1))*(SQRT(N21)-1))),2)</f>
        <v>8.17</v>
      </c>
      <c r="R21" s="3"/>
      <c r="S21" s="5"/>
      <c r="T21" s="46">
        <f>SUM(Q21:S21)</f>
        <v>8.17</v>
      </c>
      <c r="U21" s="15">
        <v>18</v>
      </c>
    </row>
    <row r="22" spans="1:21" ht="30">
      <c r="A22" s="79">
        <v>299</v>
      </c>
      <c r="B22" s="61" t="s">
        <v>12</v>
      </c>
      <c r="C22" s="32">
        <v>12</v>
      </c>
      <c r="D22" s="19"/>
      <c r="E22" s="37"/>
      <c r="F22" s="41">
        <f>ROUND(((30-((30-1)/((SQRT(15))-1))*(SQRT(C22)-1))),2)</f>
        <v>5.13</v>
      </c>
      <c r="G22" s="3"/>
      <c r="H22" s="68"/>
      <c r="I22" s="65">
        <f>SUM(F22:H22)</f>
        <v>5.13</v>
      </c>
      <c r="J22" s="63">
        <v>20</v>
      </c>
      <c r="L22" s="79">
        <v>969</v>
      </c>
      <c r="M22" s="88" t="s">
        <v>77</v>
      </c>
      <c r="N22" s="86">
        <v>11</v>
      </c>
      <c r="O22" s="19"/>
      <c r="P22" s="37"/>
      <c r="Q22" s="41">
        <f>ROUND(((30-((30-1)/((SQRT(15))-1))*(SQRT(N22)-1))),2)</f>
        <v>6.62</v>
      </c>
      <c r="R22" s="3"/>
      <c r="S22" s="5"/>
      <c r="T22" s="46">
        <f>SUM(Q22:S22)</f>
        <v>6.62</v>
      </c>
      <c r="U22" s="15">
        <v>19</v>
      </c>
    </row>
    <row r="23" spans="1:21" ht="18.75">
      <c r="A23" s="79" t="s">
        <v>90</v>
      </c>
      <c r="B23" s="35" t="s">
        <v>113</v>
      </c>
      <c r="C23" s="48"/>
      <c r="D23" s="3"/>
      <c r="E23" s="64">
        <v>9</v>
      </c>
      <c r="F23" s="69"/>
      <c r="G23" s="57"/>
      <c r="H23" s="68">
        <f>ROUND(((30-((30-1)/((SQRT(11))-1))*(SQRT(E23)-1))),2)</f>
        <v>4.96</v>
      </c>
      <c r="I23" s="65">
        <f>SUM(F23:H23)</f>
        <v>4.96</v>
      </c>
      <c r="J23" s="63">
        <v>21</v>
      </c>
      <c r="L23" s="79">
        <v>299</v>
      </c>
      <c r="M23" s="61" t="s">
        <v>13</v>
      </c>
      <c r="N23" s="86">
        <v>12</v>
      </c>
      <c r="O23" s="19"/>
      <c r="P23" s="37"/>
      <c r="Q23" s="41">
        <f>ROUND(((30-((30-1)/((SQRT(15))-1))*(SQRT(N23)-1))),2)</f>
        <v>5.13</v>
      </c>
      <c r="R23" s="3"/>
      <c r="S23" s="5"/>
      <c r="T23" s="46">
        <f>SUM(Q23:S23)</f>
        <v>5.13</v>
      </c>
      <c r="U23" s="15">
        <v>20</v>
      </c>
    </row>
    <row r="24" spans="1:21" ht="18.75">
      <c r="A24" s="79">
        <v>236</v>
      </c>
      <c r="B24" s="61" t="s">
        <v>6</v>
      </c>
      <c r="C24" s="32">
        <v>13</v>
      </c>
      <c r="D24" s="19"/>
      <c r="E24" s="37"/>
      <c r="F24" s="41">
        <f>ROUND(((30-((30-1)/((SQRT(15))-1))*(SQRT(C24)-1))),2)</f>
        <v>3.7</v>
      </c>
      <c r="G24" s="3"/>
      <c r="H24" s="68"/>
      <c r="I24" s="65">
        <f>SUM(F24:H24)</f>
        <v>3.7</v>
      </c>
      <c r="J24" s="63">
        <v>22</v>
      </c>
      <c r="L24" s="79" t="s">
        <v>90</v>
      </c>
      <c r="M24" s="35" t="s">
        <v>120</v>
      </c>
      <c r="N24" s="6"/>
      <c r="O24" s="2"/>
      <c r="P24" s="64">
        <v>9</v>
      </c>
      <c r="Q24" s="69"/>
      <c r="R24" s="57"/>
      <c r="S24" s="5">
        <f>ROUND(((30-((30-1)/((SQRT(11))-1))*(SQRT(P24)-1))),2)</f>
        <v>4.96</v>
      </c>
      <c r="T24" s="46">
        <f>SUM(Q24:S24)</f>
        <v>4.96</v>
      </c>
      <c r="U24" s="15">
        <v>21</v>
      </c>
    </row>
    <row r="25" spans="1:21" ht="18.75">
      <c r="A25" s="78">
        <v>185</v>
      </c>
      <c r="B25" s="35" t="s">
        <v>95</v>
      </c>
      <c r="C25" s="32"/>
      <c r="D25" s="19">
        <v>9</v>
      </c>
      <c r="E25" s="37"/>
      <c r="F25" s="41"/>
      <c r="G25" s="3">
        <f>ROUND(((30-((30-1)/((SQRT(9))-1))*(SQRT(D25)-1))),2)</f>
        <v>1</v>
      </c>
      <c r="H25" s="68"/>
      <c r="I25" s="65">
        <f>SUM(F25:H25)</f>
        <v>1</v>
      </c>
      <c r="J25" s="63">
        <v>23</v>
      </c>
      <c r="L25" s="79">
        <v>236</v>
      </c>
      <c r="M25" s="61" t="s">
        <v>7</v>
      </c>
      <c r="N25" s="86">
        <v>13</v>
      </c>
      <c r="O25" s="19"/>
      <c r="P25" s="37"/>
      <c r="Q25" s="41">
        <f>ROUND(((30-((30-1)/((SQRT(15))-1))*(SQRT(N25)-1))),2)</f>
        <v>3.7</v>
      </c>
      <c r="R25" s="3"/>
      <c r="S25" s="5"/>
      <c r="T25" s="46">
        <f>SUM(Q25:S25)</f>
        <v>3.7</v>
      </c>
      <c r="U25" s="15">
        <v>22</v>
      </c>
    </row>
    <row r="26" spans="1:21" ht="19.5" thickBot="1">
      <c r="A26" s="80" t="s">
        <v>114</v>
      </c>
      <c r="B26" s="36" t="s">
        <v>115</v>
      </c>
      <c r="C26" s="49"/>
      <c r="D26" s="31"/>
      <c r="E26" s="81">
        <v>11</v>
      </c>
      <c r="F26" s="70"/>
      <c r="G26" s="71"/>
      <c r="H26" s="72">
        <f>ROUND(((30-((30-1)/((SQRT(11))-1))*(SQRT(E26)-1))),2)</f>
        <v>1</v>
      </c>
      <c r="I26" s="82">
        <f>SUM(F26:H26)</f>
        <v>1</v>
      </c>
      <c r="J26" s="83">
        <v>24</v>
      </c>
      <c r="L26" s="79" t="s">
        <v>61</v>
      </c>
      <c r="M26" s="35" t="s">
        <v>121</v>
      </c>
      <c r="N26" s="6"/>
      <c r="O26" s="2"/>
      <c r="P26" s="64">
        <v>10</v>
      </c>
      <c r="Q26" s="69"/>
      <c r="R26" s="57"/>
      <c r="S26" s="5">
        <f>ROUND(((30-((30-1)/((SQRT(11))-1))*(SQRT(P26)-1))),2)</f>
        <v>2.93</v>
      </c>
      <c r="T26" s="46">
        <f>SUM(Q26:S26)</f>
        <v>2.93</v>
      </c>
      <c r="U26" s="15">
        <v>23</v>
      </c>
    </row>
    <row r="27" spans="1:21" ht="18.75">
      <c r="L27" s="78">
        <v>185</v>
      </c>
      <c r="M27" s="35" t="s">
        <v>105</v>
      </c>
      <c r="N27" s="32"/>
      <c r="O27" s="19">
        <v>9</v>
      </c>
      <c r="P27" s="37"/>
      <c r="Q27" s="41"/>
      <c r="R27" s="3">
        <f>ROUND(((30-((30-1)/((SQRT(9))-1))*(SQRT(O27)-1))),2)</f>
        <v>1</v>
      </c>
      <c r="S27" s="5"/>
      <c r="T27" s="46">
        <f>SUM(Q27:S27)</f>
        <v>1</v>
      </c>
      <c r="U27" s="15">
        <v>24</v>
      </c>
    </row>
    <row r="28" spans="1:21" ht="18.75">
      <c r="C28" s="1"/>
      <c r="D28" s="1"/>
      <c r="L28" s="79" t="s">
        <v>114</v>
      </c>
      <c r="M28" s="35" t="s">
        <v>122</v>
      </c>
      <c r="N28" s="6"/>
      <c r="O28" s="2"/>
      <c r="P28" s="64">
        <v>11</v>
      </c>
      <c r="Q28" s="69"/>
      <c r="R28" s="57"/>
      <c r="S28" s="5">
        <f>ROUND(((30-((30-1)/((SQRT(11))-1))*(SQRT(P28)-1))),2)</f>
        <v>1</v>
      </c>
      <c r="T28" s="46">
        <f>SUM(Q28:S28)</f>
        <v>1</v>
      </c>
      <c r="U28" s="15">
        <v>25</v>
      </c>
    </row>
    <row r="29" spans="1:21" ht="19.5" thickBot="1">
      <c r="C29" s="1"/>
      <c r="D29" s="1"/>
      <c r="L29" s="80" t="s">
        <v>39</v>
      </c>
      <c r="M29" s="89" t="s">
        <v>41</v>
      </c>
      <c r="N29" s="87">
        <v>15</v>
      </c>
      <c r="O29" s="29"/>
      <c r="P29" s="38"/>
      <c r="Q29" s="43">
        <f>ROUND(((30-((30-1)/((SQRT(15))-1))*(SQRT(N29)-1))),2)</f>
        <v>1</v>
      </c>
      <c r="R29" s="31"/>
      <c r="S29" s="50"/>
      <c r="T29" s="47">
        <f>SUM(Q29:S29)</f>
        <v>1</v>
      </c>
      <c r="U29" s="15">
        <v>26</v>
      </c>
    </row>
    <row r="30" spans="1:21">
      <c r="N30" s="1"/>
      <c r="O30" s="1"/>
    </row>
    <row r="31" spans="1:21">
      <c r="N31" s="1"/>
      <c r="O31" s="1"/>
    </row>
    <row r="32" spans="1:21">
      <c r="N32" s="1"/>
      <c r="O32" s="1"/>
    </row>
    <row r="33" spans="14:15">
      <c r="N33" s="1"/>
      <c r="O33" s="1"/>
    </row>
    <row r="34" spans="14:15">
      <c r="N34" s="1"/>
      <c r="O34" s="1"/>
    </row>
    <row r="35" spans="14:15">
      <c r="N35" s="1"/>
      <c r="O35" s="1"/>
    </row>
    <row r="36" spans="14:15">
      <c r="N36" s="1"/>
      <c r="O36" s="1"/>
    </row>
    <row r="37" spans="14:15">
      <c r="N37" s="1"/>
      <c r="O37" s="1"/>
    </row>
    <row r="38" spans="14:15">
      <c r="N38" s="1"/>
      <c r="O38" s="1"/>
    </row>
    <row r="39" spans="14:15">
      <c r="N39" s="1"/>
      <c r="O39" s="1"/>
    </row>
    <row r="40" spans="14:15">
      <c r="N40" s="1"/>
      <c r="O40" s="1"/>
    </row>
    <row r="41" spans="14:15">
      <c r="N41" s="1"/>
      <c r="O41" s="1"/>
    </row>
    <row r="42" spans="14:15">
      <c r="N42" s="1"/>
      <c r="O42" s="1"/>
    </row>
    <row r="43" spans="14:15">
      <c r="N43" s="1"/>
      <c r="O43" s="1"/>
    </row>
    <row r="44" spans="14:15">
      <c r="N44" s="1"/>
      <c r="O44" s="1"/>
    </row>
    <row r="45" spans="14:15">
      <c r="N45" s="1"/>
      <c r="O45" s="1"/>
    </row>
    <row r="46" spans="14:15">
      <c r="N46" s="1"/>
      <c r="O46" s="1"/>
    </row>
    <row r="47" spans="14:15">
      <c r="N47" s="1"/>
      <c r="O47" s="1"/>
    </row>
    <row r="48" spans="14:15">
      <c r="N48" s="1"/>
      <c r="O48" s="1"/>
    </row>
    <row r="49" spans="3:15">
      <c r="N49" s="1"/>
      <c r="O49" s="1"/>
    </row>
    <row r="50" spans="3:15">
      <c r="N50" s="1"/>
      <c r="O50" s="1"/>
    </row>
    <row r="51" spans="3:15">
      <c r="N51" s="1"/>
      <c r="O51" s="1"/>
    </row>
    <row r="52" spans="3:15" ht="20.25" customHeight="1">
      <c r="N52" s="1"/>
      <c r="O52" s="1"/>
    </row>
    <row r="53" spans="3:15">
      <c r="N53" s="1"/>
      <c r="O53" s="1"/>
    </row>
    <row r="54" spans="3:15">
      <c r="N54" s="1"/>
      <c r="O54" s="1"/>
    </row>
    <row r="55" spans="3:15">
      <c r="N55" s="1"/>
      <c r="O55" s="1"/>
    </row>
    <row r="56" spans="3:15">
      <c r="N56" s="1"/>
      <c r="O56" s="1"/>
    </row>
    <row r="57" spans="3:15">
      <c r="N57" s="1"/>
      <c r="O57" s="1"/>
    </row>
    <row r="58" spans="3:15">
      <c r="N58" s="1"/>
      <c r="O58" s="1"/>
    </row>
    <row r="59" spans="3:15">
      <c r="N59" s="1"/>
      <c r="O59" s="1"/>
    </row>
    <row r="60" spans="3:15" ht="18.75" customHeight="1"/>
    <row r="62" spans="3:15">
      <c r="C62" s="1"/>
      <c r="D62" s="1"/>
      <c r="N62" s="1"/>
      <c r="O62" s="1"/>
    </row>
    <row r="63" spans="3:15">
      <c r="C63" s="1"/>
      <c r="D63" s="1"/>
      <c r="N63" s="1"/>
      <c r="O63" s="1"/>
    </row>
    <row r="64" spans="3:15">
      <c r="C64" s="1"/>
      <c r="D64" s="1"/>
      <c r="N64" s="1"/>
      <c r="O64" s="1"/>
    </row>
    <row r="65" spans="3:15">
      <c r="C65" s="1"/>
      <c r="D65" s="1"/>
      <c r="N65" s="1"/>
      <c r="O65" s="1"/>
    </row>
    <row r="66" spans="3:15">
      <c r="C66" s="1"/>
      <c r="D66" s="1"/>
      <c r="N66" s="1"/>
      <c r="O66" s="1"/>
    </row>
    <row r="67" spans="3:15">
      <c r="C67" s="1"/>
      <c r="D67" s="1"/>
      <c r="N67" s="1"/>
      <c r="O67" s="1"/>
    </row>
    <row r="68" spans="3:15">
      <c r="C68" s="1"/>
      <c r="D68" s="1"/>
      <c r="N68" s="1"/>
      <c r="O68" s="1"/>
    </row>
    <row r="69" spans="3:15">
      <c r="C69" s="1"/>
      <c r="D69" s="1"/>
      <c r="N69" s="1"/>
      <c r="O69" s="1"/>
    </row>
    <row r="70" spans="3:15">
      <c r="C70" s="1"/>
      <c r="D70" s="1"/>
      <c r="N70" s="1"/>
      <c r="O70" s="1"/>
    </row>
    <row r="71" spans="3:15">
      <c r="C71" s="1"/>
      <c r="D71" s="1"/>
      <c r="N71" s="1"/>
      <c r="O71" s="1"/>
    </row>
    <row r="72" spans="3:15">
      <c r="C72" s="1"/>
      <c r="D72" s="1"/>
      <c r="N72" s="1"/>
      <c r="O72" s="1"/>
    </row>
    <row r="73" spans="3:15">
      <c r="C73" s="1"/>
      <c r="D73" s="1"/>
      <c r="N73" s="1"/>
      <c r="O73" s="1"/>
    </row>
    <row r="74" spans="3:15">
      <c r="C74" s="1"/>
      <c r="D74" s="1"/>
      <c r="N74" s="1"/>
      <c r="O74" s="1"/>
    </row>
    <row r="75" spans="3:15">
      <c r="C75" s="1"/>
      <c r="D75" s="1"/>
      <c r="N75" s="1"/>
      <c r="O75" s="1"/>
    </row>
    <row r="76" spans="3:15">
      <c r="C76" s="1"/>
      <c r="D76" s="1"/>
      <c r="N76" s="1"/>
      <c r="O76" s="1"/>
    </row>
    <row r="77" spans="3:15">
      <c r="C77" s="1"/>
      <c r="D77" s="1"/>
      <c r="N77" s="1"/>
      <c r="O77" s="1"/>
    </row>
    <row r="78" spans="3:15">
      <c r="C78" s="1"/>
      <c r="D78" s="1"/>
      <c r="N78" s="1"/>
      <c r="O78" s="1"/>
    </row>
    <row r="79" spans="3:15">
      <c r="C79" s="1"/>
      <c r="D79" s="1"/>
      <c r="N79" s="1"/>
      <c r="O79" s="1"/>
    </row>
    <row r="80" spans="3:15">
      <c r="C80" s="1"/>
      <c r="D80" s="1"/>
      <c r="N80" s="1"/>
      <c r="O80" s="1"/>
    </row>
    <row r="81" spans="3:15">
      <c r="C81" s="1"/>
      <c r="D81" s="1"/>
      <c r="N81" s="1"/>
      <c r="O81" s="1"/>
    </row>
    <row r="82" spans="3:15">
      <c r="C82" s="1"/>
      <c r="D82" s="1"/>
      <c r="N82" s="1"/>
      <c r="O82" s="1"/>
    </row>
    <row r="83" spans="3:15">
      <c r="C83" s="1"/>
      <c r="D83" s="1"/>
      <c r="N83" s="1"/>
      <c r="O83" s="1"/>
    </row>
    <row r="84" spans="3:15">
      <c r="C84" s="1"/>
      <c r="D84" s="1"/>
      <c r="N84" s="1"/>
      <c r="O84" s="1"/>
    </row>
    <row r="85" spans="3:15">
      <c r="N85" s="1"/>
      <c r="O85" s="1"/>
    </row>
  </sheetData>
  <sortState ref="L3:T29">
    <sortCondition descending="1" ref="T3:T29"/>
  </sortState>
  <mergeCells count="1">
    <mergeCell ref="U6:U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="85" zoomScaleNormal="85" workbookViewId="0">
      <selection activeCell="D6" sqref="D6"/>
    </sheetView>
  </sheetViews>
  <sheetFormatPr defaultRowHeight="15"/>
  <cols>
    <col min="2" max="2" width="19.85546875" customWidth="1"/>
    <col min="3" max="8" width="6.85546875" customWidth="1"/>
    <col min="9" max="9" width="2.42578125" customWidth="1"/>
    <col min="10" max="10" width="9.140625" customWidth="1"/>
    <col min="11" max="11" width="24.7109375" customWidth="1"/>
    <col min="12" max="16" width="7.140625" customWidth="1"/>
    <col min="17" max="17" width="7.28515625" customWidth="1"/>
  </cols>
  <sheetData>
    <row r="1" spans="1:17" ht="176.25" customHeight="1" thickBot="1">
      <c r="C1" s="7" t="s">
        <v>57</v>
      </c>
      <c r="D1" s="8" t="s">
        <v>59</v>
      </c>
      <c r="E1" s="7" t="s">
        <v>57</v>
      </c>
      <c r="F1" s="8" t="s">
        <v>59</v>
      </c>
      <c r="G1" s="10" t="s">
        <v>52</v>
      </c>
      <c r="H1" s="11" t="s">
        <v>53</v>
      </c>
      <c r="L1" s="7" t="s">
        <v>57</v>
      </c>
      <c r="M1" s="8" t="s">
        <v>59</v>
      </c>
      <c r="N1" s="7" t="s">
        <v>57</v>
      </c>
      <c r="O1" s="8" t="s">
        <v>59</v>
      </c>
      <c r="P1" s="10" t="s">
        <v>52</v>
      </c>
      <c r="Q1" s="11" t="s">
        <v>53</v>
      </c>
    </row>
    <row r="2" spans="1:17" ht="20.100000000000001" customHeight="1" thickBot="1">
      <c r="A2" s="18" t="s">
        <v>18</v>
      </c>
      <c r="B2" s="20" t="s">
        <v>19</v>
      </c>
      <c r="C2" s="23" t="s">
        <v>21</v>
      </c>
      <c r="D2" s="24" t="s">
        <v>21</v>
      </c>
      <c r="E2" s="25" t="s">
        <v>51</v>
      </c>
      <c r="F2" s="26" t="s">
        <v>51</v>
      </c>
      <c r="G2" s="27" t="s">
        <v>51</v>
      </c>
      <c r="H2" s="18" t="s">
        <v>21</v>
      </c>
      <c r="J2" s="18" t="s">
        <v>18</v>
      </c>
      <c r="K2" s="52" t="s">
        <v>20</v>
      </c>
      <c r="L2" s="12" t="s">
        <v>21</v>
      </c>
      <c r="M2" s="14" t="s">
        <v>21</v>
      </c>
      <c r="N2" s="20" t="s">
        <v>51</v>
      </c>
      <c r="O2" s="17" t="s">
        <v>51</v>
      </c>
      <c r="P2" s="18" t="s">
        <v>51</v>
      </c>
      <c r="Q2" s="53" t="s">
        <v>21</v>
      </c>
    </row>
    <row r="3" spans="1:17" ht="20.100000000000001" customHeight="1">
      <c r="A3" s="90" t="s">
        <v>35</v>
      </c>
      <c r="B3" s="34" t="s">
        <v>123</v>
      </c>
      <c r="C3" s="74"/>
      <c r="D3" s="76">
        <v>1</v>
      </c>
      <c r="E3" s="93"/>
      <c r="F3" s="94">
        <f>ROUND(((30-((30-1)/((SQRT(5))-1))*(SQRT(D3)-1))),2)</f>
        <v>30</v>
      </c>
      <c r="G3" s="99">
        <f t="shared" ref="G3:G12" si="0">SUM(E3:F3)</f>
        <v>30</v>
      </c>
      <c r="H3" s="116">
        <v>1</v>
      </c>
      <c r="J3" s="90" t="s">
        <v>35</v>
      </c>
      <c r="K3" s="34" t="s">
        <v>125</v>
      </c>
      <c r="L3" s="74">
        <v>1</v>
      </c>
      <c r="M3" s="76"/>
      <c r="N3" s="93">
        <f>ROUND(((30-((30-1)/((SQRT(6))-1))*(SQRT(L3)-1))),2)</f>
        <v>30</v>
      </c>
      <c r="O3" s="94"/>
      <c r="P3" s="103">
        <f t="shared" ref="P3:P12" si="1">SUM(N3:O3)</f>
        <v>30</v>
      </c>
      <c r="Q3" s="118">
        <v>1</v>
      </c>
    </row>
    <row r="4" spans="1:17" ht="20.100000000000001" customHeight="1">
      <c r="A4" s="91">
        <v>547</v>
      </c>
      <c r="B4" s="35" t="s">
        <v>24</v>
      </c>
      <c r="C4" s="32">
        <v>1</v>
      </c>
      <c r="D4" s="37"/>
      <c r="E4" s="95">
        <f>ROUND(((30-((30-1)/((SQRT(6))-1))*(SQRT(C4)-1))),2)</f>
        <v>30</v>
      </c>
      <c r="F4" s="96"/>
      <c r="G4" s="100">
        <f t="shared" si="0"/>
        <v>30</v>
      </c>
      <c r="H4" s="117"/>
      <c r="J4" s="91">
        <v>547</v>
      </c>
      <c r="K4" s="35" t="s">
        <v>25</v>
      </c>
      <c r="L4" s="32"/>
      <c r="M4" s="37">
        <v>1</v>
      </c>
      <c r="N4" s="95"/>
      <c r="O4" s="96">
        <f>ROUND(((30-((30-1)/((SQRT(5))-1))*(SQRT(M4)-1))),2)</f>
        <v>30</v>
      </c>
      <c r="P4" s="104">
        <f t="shared" si="1"/>
        <v>30</v>
      </c>
      <c r="Q4" s="119"/>
    </row>
    <row r="5" spans="1:17" ht="20.100000000000001" customHeight="1">
      <c r="A5" s="91" t="s">
        <v>3</v>
      </c>
      <c r="B5" s="35" t="s">
        <v>4</v>
      </c>
      <c r="C5" s="32">
        <v>3</v>
      </c>
      <c r="D5" s="37">
        <v>3</v>
      </c>
      <c r="E5" s="95">
        <f>ROUND(((30-((30-1)/((SQRT(6))-1))*(SQRT(C5)-1))),2)</f>
        <v>15.35</v>
      </c>
      <c r="F5" s="96">
        <f>ROUND(((30-((30-1)/((SQRT(5))-1))*(SQRT(D5)-1))),2)</f>
        <v>12.82</v>
      </c>
      <c r="G5" s="100">
        <f t="shared" si="0"/>
        <v>28.17</v>
      </c>
      <c r="H5" s="63">
        <v>2</v>
      </c>
      <c r="J5" s="91" t="s">
        <v>3</v>
      </c>
      <c r="K5" s="35" t="s">
        <v>5</v>
      </c>
      <c r="L5" s="32">
        <v>3</v>
      </c>
      <c r="M5" s="37">
        <v>3</v>
      </c>
      <c r="N5" s="95">
        <f>ROUND(((30-((30-1)/((SQRT(6))-1))*(SQRT(L5)-1))),2)</f>
        <v>15.35</v>
      </c>
      <c r="O5" s="96">
        <f>ROUND(((30-((30-1)/((SQRT(5))-1))*(SQRT(M5)-1))),2)</f>
        <v>12.82</v>
      </c>
      <c r="P5" s="104">
        <f t="shared" si="1"/>
        <v>28.17</v>
      </c>
      <c r="Q5" s="15">
        <v>2</v>
      </c>
    </row>
    <row r="6" spans="1:17" ht="20.100000000000001" customHeight="1">
      <c r="A6" s="91" t="s">
        <v>26</v>
      </c>
      <c r="B6" s="35" t="s">
        <v>28</v>
      </c>
      <c r="C6" s="32">
        <v>2</v>
      </c>
      <c r="D6" s="37"/>
      <c r="E6" s="95">
        <f>ROUND(((30-((30-1)/((SQRT(6))-1))*(SQRT(C6)-1))),2)</f>
        <v>21.71</v>
      </c>
      <c r="F6" s="96"/>
      <c r="G6" s="100">
        <f t="shared" si="0"/>
        <v>21.71</v>
      </c>
      <c r="H6" s="63">
        <v>3</v>
      </c>
      <c r="J6" s="91" t="s">
        <v>26</v>
      </c>
      <c r="K6" s="35" t="s">
        <v>27</v>
      </c>
      <c r="L6" s="32">
        <v>2</v>
      </c>
      <c r="M6" s="37"/>
      <c r="N6" s="95">
        <f>ROUND(((30-((30-1)/((SQRT(6))-1))*(SQRT(L6)-1))),2)</f>
        <v>21.71</v>
      </c>
      <c r="O6" s="96"/>
      <c r="P6" s="104">
        <f t="shared" si="1"/>
        <v>21.71</v>
      </c>
      <c r="Q6" s="15">
        <v>3</v>
      </c>
    </row>
    <row r="7" spans="1:17" ht="20.100000000000001" customHeight="1">
      <c r="A7" s="91" t="s">
        <v>22</v>
      </c>
      <c r="B7" s="35" t="s">
        <v>23</v>
      </c>
      <c r="C7" s="32"/>
      <c r="D7" s="37">
        <v>2</v>
      </c>
      <c r="E7" s="42"/>
      <c r="F7" s="96">
        <f>ROUND(((30-((30-1)/((SQRT(5))-1))*(SQRT(D7)-1))),2)</f>
        <v>20.28</v>
      </c>
      <c r="G7" s="100">
        <f t="shared" si="0"/>
        <v>20.28</v>
      </c>
      <c r="H7" s="63">
        <v>4</v>
      </c>
      <c r="J7" s="91" t="s">
        <v>22</v>
      </c>
      <c r="K7" s="35" t="s">
        <v>126</v>
      </c>
      <c r="L7" s="32"/>
      <c r="M7" s="37">
        <v>2</v>
      </c>
      <c r="N7" s="42"/>
      <c r="O7" s="96">
        <f>ROUND(((30-((30-1)/((SQRT(5))-1))*(SQRT(M7)-1))),2)</f>
        <v>20.28</v>
      </c>
      <c r="P7" s="104">
        <f t="shared" si="1"/>
        <v>20.28</v>
      </c>
      <c r="Q7" s="15">
        <v>4</v>
      </c>
    </row>
    <row r="8" spans="1:17" ht="20.100000000000001" customHeight="1">
      <c r="A8" s="91" t="s">
        <v>79</v>
      </c>
      <c r="B8" s="35" t="s">
        <v>80</v>
      </c>
      <c r="C8" s="32">
        <v>4</v>
      </c>
      <c r="D8" s="37"/>
      <c r="E8" s="95">
        <f>ROUND(((30-((30-1)/((SQRT(6))-1))*(SQRT(C8)-1))),2)</f>
        <v>9.99</v>
      </c>
      <c r="F8" s="96"/>
      <c r="G8" s="100">
        <f t="shared" si="0"/>
        <v>9.99</v>
      </c>
      <c r="H8" s="63">
        <v>5</v>
      </c>
      <c r="J8" s="91" t="s">
        <v>79</v>
      </c>
      <c r="K8" s="35" t="s">
        <v>83</v>
      </c>
      <c r="L8" s="32">
        <v>4</v>
      </c>
      <c r="M8" s="37"/>
      <c r="N8" s="95">
        <f>ROUND(((30-((30-1)/((SQRT(6))-1))*(SQRT(L8)-1))),2)</f>
        <v>9.99</v>
      </c>
      <c r="O8" s="96"/>
      <c r="P8" s="104">
        <f t="shared" si="1"/>
        <v>9.99</v>
      </c>
      <c r="Q8" s="15">
        <v>5</v>
      </c>
    </row>
    <row r="9" spans="1:17" ht="20.100000000000001" customHeight="1">
      <c r="A9" s="91">
        <v>282</v>
      </c>
      <c r="B9" s="35" t="s">
        <v>31</v>
      </c>
      <c r="C9" s="4"/>
      <c r="D9" s="64">
        <v>4</v>
      </c>
      <c r="E9" s="42"/>
      <c r="F9" s="96">
        <f>ROUND(((30-((30-1)/((SQRT(5))-1))*(SQRT(D9)-1))),2)</f>
        <v>6.54</v>
      </c>
      <c r="G9" s="100">
        <f t="shared" si="0"/>
        <v>6.54</v>
      </c>
      <c r="H9" s="63">
        <v>6</v>
      </c>
      <c r="J9" s="91">
        <v>282</v>
      </c>
      <c r="K9" s="35" t="s">
        <v>47</v>
      </c>
      <c r="L9" s="4"/>
      <c r="M9" s="64">
        <v>4</v>
      </c>
      <c r="N9" s="42"/>
      <c r="O9" s="96">
        <f>ROUND(((30-((30-1)/((SQRT(5))-1))*(SQRT(M9)-1))),2)</f>
        <v>6.54</v>
      </c>
      <c r="P9" s="104">
        <f t="shared" si="1"/>
        <v>6.54</v>
      </c>
      <c r="Q9" s="15">
        <v>6</v>
      </c>
    </row>
    <row r="10" spans="1:17" ht="20.100000000000001" customHeight="1">
      <c r="A10" s="91" t="s">
        <v>22</v>
      </c>
      <c r="B10" s="35" t="s">
        <v>81</v>
      </c>
      <c r="C10" s="32">
        <v>5</v>
      </c>
      <c r="D10" s="37"/>
      <c r="E10" s="95">
        <f>ROUND(((30-((30-1)/((SQRT(6))-1))*(SQRT(C10)-1))),2)</f>
        <v>5.27</v>
      </c>
      <c r="F10" s="84"/>
      <c r="G10" s="100">
        <f t="shared" si="0"/>
        <v>5.27</v>
      </c>
      <c r="H10" s="63">
        <v>7</v>
      </c>
      <c r="J10" s="91" t="s">
        <v>22</v>
      </c>
      <c r="K10" s="35" t="s">
        <v>84</v>
      </c>
      <c r="L10" s="32">
        <v>5</v>
      </c>
      <c r="M10" s="37"/>
      <c r="N10" s="95">
        <f>ROUND(((30-((30-1)/((SQRT(6))-1))*(SQRT(L10)-1))),2)</f>
        <v>5.27</v>
      </c>
      <c r="O10" s="84"/>
      <c r="P10" s="104">
        <f t="shared" si="1"/>
        <v>5.27</v>
      </c>
      <c r="Q10" s="15">
        <v>7</v>
      </c>
    </row>
    <row r="11" spans="1:17" ht="20.100000000000001" customHeight="1">
      <c r="A11" s="91">
        <v>555</v>
      </c>
      <c r="B11" s="35" t="s">
        <v>124</v>
      </c>
      <c r="C11" s="4"/>
      <c r="D11" s="64">
        <v>5</v>
      </c>
      <c r="E11" s="42"/>
      <c r="F11" s="96">
        <f>ROUND(((30-((30-1)/((SQRT(5))-1))*(SQRT(D11)-1))),2)</f>
        <v>1</v>
      </c>
      <c r="G11" s="100">
        <f t="shared" si="0"/>
        <v>1</v>
      </c>
      <c r="H11" s="63">
        <v>8</v>
      </c>
      <c r="J11" s="91">
        <v>555</v>
      </c>
      <c r="K11" s="102" t="s">
        <v>127</v>
      </c>
      <c r="L11" s="4"/>
      <c r="M11" s="64">
        <v>5</v>
      </c>
      <c r="N11" s="42"/>
      <c r="O11" s="96">
        <f>ROUND(((30-((30-1)/((SQRT(5))-1))*(SQRT(M11)-1))),2)</f>
        <v>1</v>
      </c>
      <c r="P11" s="104">
        <f t="shared" si="1"/>
        <v>1</v>
      </c>
      <c r="Q11" s="15">
        <v>8</v>
      </c>
    </row>
    <row r="12" spans="1:17" ht="19.5" thickBot="1">
      <c r="A12" s="92">
        <v>575</v>
      </c>
      <c r="B12" s="36" t="s">
        <v>82</v>
      </c>
      <c r="C12" s="33">
        <v>6</v>
      </c>
      <c r="D12" s="38"/>
      <c r="E12" s="97">
        <f>ROUND(((30-((30-1)/((SQRT(6))-1))*(SQRT(C12)-1))),2)</f>
        <v>1</v>
      </c>
      <c r="F12" s="98"/>
      <c r="G12" s="101">
        <f t="shared" si="0"/>
        <v>1</v>
      </c>
      <c r="H12" s="83">
        <v>9</v>
      </c>
      <c r="J12" s="92">
        <v>575</v>
      </c>
      <c r="K12" s="36" t="s">
        <v>85</v>
      </c>
      <c r="L12" s="33">
        <v>6</v>
      </c>
      <c r="M12" s="38"/>
      <c r="N12" s="97">
        <f>ROUND(((30-((30-1)/((SQRT(6))-1))*(SQRT(L12)-1))),2)</f>
        <v>1</v>
      </c>
      <c r="O12" s="98"/>
      <c r="P12" s="105">
        <f t="shared" si="1"/>
        <v>1</v>
      </c>
      <c r="Q12" s="16">
        <v>9</v>
      </c>
    </row>
  </sheetData>
  <sortState ref="J3:P12">
    <sortCondition descending="1" ref="P3:P12"/>
  </sortState>
  <mergeCells count="2">
    <mergeCell ref="H3:H4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3"/>
  <sheetViews>
    <sheetView tabSelected="1" zoomScale="85" zoomScaleNormal="85" workbookViewId="0">
      <selection activeCell="W24" sqref="W24"/>
    </sheetView>
  </sheetViews>
  <sheetFormatPr defaultRowHeight="15"/>
  <cols>
    <col min="2" max="2" width="22.5703125" customWidth="1"/>
    <col min="3" max="7" width="7.140625" customWidth="1"/>
    <col min="8" max="8" width="7.7109375" customWidth="1"/>
    <col min="11" max="11" width="2" customWidth="1"/>
    <col min="13" max="13" width="22" customWidth="1"/>
    <col min="14" max="19" width="7.140625" customWidth="1"/>
  </cols>
  <sheetData>
    <row r="1" spans="1:21" ht="168.75" customHeight="1" thickBot="1">
      <c r="C1" s="7" t="s">
        <v>57</v>
      </c>
      <c r="D1" s="9" t="s">
        <v>58</v>
      </c>
      <c r="E1" s="8" t="s">
        <v>59</v>
      </c>
      <c r="F1" s="7" t="s">
        <v>57</v>
      </c>
      <c r="G1" s="9" t="s">
        <v>58</v>
      </c>
      <c r="H1" s="8" t="s">
        <v>59</v>
      </c>
      <c r="I1" s="10" t="s">
        <v>52</v>
      </c>
      <c r="J1" s="11" t="s">
        <v>53</v>
      </c>
      <c r="N1" s="7" t="s">
        <v>57</v>
      </c>
      <c r="O1" s="9" t="s">
        <v>58</v>
      </c>
      <c r="P1" s="8" t="s">
        <v>59</v>
      </c>
      <c r="Q1" s="7" t="s">
        <v>57</v>
      </c>
      <c r="R1" s="9" t="s">
        <v>58</v>
      </c>
      <c r="S1" s="8" t="s">
        <v>59</v>
      </c>
      <c r="T1" s="10" t="s">
        <v>52</v>
      </c>
      <c r="U1" s="11" t="s">
        <v>53</v>
      </c>
    </row>
    <row r="2" spans="1:21" ht="20.100000000000001" customHeight="1" thickBot="1">
      <c r="A2" s="18" t="s">
        <v>18</v>
      </c>
      <c r="B2" s="20" t="s">
        <v>19</v>
      </c>
      <c r="C2" s="12" t="s">
        <v>21</v>
      </c>
      <c r="D2" s="13" t="s">
        <v>21</v>
      </c>
      <c r="E2" s="14" t="s">
        <v>21</v>
      </c>
      <c r="F2" s="20" t="s">
        <v>51</v>
      </c>
      <c r="G2" s="13" t="s">
        <v>51</v>
      </c>
      <c r="H2" s="17" t="s">
        <v>51</v>
      </c>
      <c r="I2" s="21" t="s">
        <v>51</v>
      </c>
      <c r="J2" s="18" t="s">
        <v>21</v>
      </c>
      <c r="L2" s="18" t="s">
        <v>18</v>
      </c>
      <c r="M2" s="17" t="s">
        <v>20</v>
      </c>
      <c r="N2" s="12" t="s">
        <v>21</v>
      </c>
      <c r="O2" s="13" t="s">
        <v>21</v>
      </c>
      <c r="P2" s="14" t="s">
        <v>21</v>
      </c>
      <c r="Q2" s="20" t="s">
        <v>51</v>
      </c>
      <c r="R2" s="13" t="s">
        <v>51</v>
      </c>
      <c r="S2" s="17" t="s">
        <v>51</v>
      </c>
      <c r="T2" s="21" t="s">
        <v>51</v>
      </c>
      <c r="U2" s="18" t="s">
        <v>21</v>
      </c>
    </row>
    <row r="3" spans="1:21" ht="20.100000000000001" customHeight="1">
      <c r="A3" s="106">
        <v>136</v>
      </c>
      <c r="B3" s="108" t="s">
        <v>106</v>
      </c>
      <c r="C3" s="74"/>
      <c r="D3" s="30">
        <v>1</v>
      </c>
      <c r="E3" s="76">
        <v>1</v>
      </c>
      <c r="F3" s="39"/>
      <c r="G3" s="40">
        <f>ROUND(((30-((30-1)/((SQRT(5))-1))*(SQRT(D3)-1))),2)</f>
        <v>30</v>
      </c>
      <c r="H3" s="67">
        <f>ROUND(((30-((30-1)/((SQRT(11))-1))*(SQRT(E3)-1))),2)</f>
        <v>30</v>
      </c>
      <c r="I3" s="77">
        <f t="shared" ref="I3:I22" si="0">SUM(F3:H3)</f>
        <v>60</v>
      </c>
      <c r="J3" s="62">
        <v>1</v>
      </c>
      <c r="L3" s="111" t="s">
        <v>56</v>
      </c>
      <c r="M3" s="123" t="s">
        <v>109</v>
      </c>
      <c r="N3" s="124">
        <v>6</v>
      </c>
      <c r="O3" s="30">
        <v>2</v>
      </c>
      <c r="P3" s="76">
        <v>2</v>
      </c>
      <c r="Q3" s="125">
        <v>0</v>
      </c>
      <c r="R3" s="40">
        <f>ROUND(((30-((30-1)/((SQRT(5))-1))*(SQRT(O3)-1))),2)</f>
        <v>20.28</v>
      </c>
      <c r="S3" s="67">
        <f>ROUND(((30-((30-1)/((SQRT(11))-1))*(SQRT(P3)-1))),2)</f>
        <v>24.81</v>
      </c>
      <c r="T3" s="112">
        <f>SUM(Q3:S3)</f>
        <v>45.09</v>
      </c>
      <c r="U3" s="62">
        <v>1</v>
      </c>
    </row>
    <row r="4" spans="1:21" ht="20.100000000000001" customHeight="1">
      <c r="A4" s="54" t="s">
        <v>56</v>
      </c>
      <c r="B4" s="61" t="s">
        <v>36</v>
      </c>
      <c r="C4" s="107">
        <v>6</v>
      </c>
      <c r="D4" s="19">
        <v>2</v>
      </c>
      <c r="E4" s="37">
        <v>2</v>
      </c>
      <c r="F4" s="110">
        <v>0</v>
      </c>
      <c r="G4" s="3">
        <f>ROUND(((30-((30-1)/((SQRT(5))-1))*(SQRT(D4)-1))),2)</f>
        <v>20.28</v>
      </c>
      <c r="H4" s="68">
        <f>ROUND(((30-((30-1)/((SQRT(11))-1))*(SQRT(E4)-1))),2)</f>
        <v>24.81</v>
      </c>
      <c r="I4" s="65">
        <f t="shared" si="0"/>
        <v>45.09</v>
      </c>
      <c r="J4" s="63">
        <v>2</v>
      </c>
      <c r="L4" s="54">
        <v>666</v>
      </c>
      <c r="M4" s="61" t="s">
        <v>30</v>
      </c>
      <c r="N4" s="32">
        <v>4</v>
      </c>
      <c r="O4" s="19"/>
      <c r="P4" s="37">
        <v>5</v>
      </c>
      <c r="Q4" s="41">
        <f>ROUND(((30-((30-1)/((SQRT(10))-1))*(SQRT(N4)-1))),2)</f>
        <v>16.59</v>
      </c>
      <c r="R4" s="3"/>
      <c r="S4" s="68">
        <f>ROUND(((30-((30-1)/((SQRT(11))-1))*(SQRT(P4)-1))),2)</f>
        <v>14.53</v>
      </c>
      <c r="T4" s="113">
        <f>SUM(Q4:S4)</f>
        <v>31.119999999999997</v>
      </c>
      <c r="U4" s="63">
        <v>2</v>
      </c>
    </row>
    <row r="5" spans="1:21" ht="20.100000000000001" customHeight="1">
      <c r="A5" s="54">
        <v>666</v>
      </c>
      <c r="B5" s="61" t="s">
        <v>29</v>
      </c>
      <c r="C5" s="32">
        <v>4</v>
      </c>
      <c r="D5" s="19"/>
      <c r="E5" s="37">
        <v>5</v>
      </c>
      <c r="F5" s="41">
        <f>ROUND(((30-((30-1)/((SQRT(10))-1))*(SQRT(C5)-1))),2)</f>
        <v>16.59</v>
      </c>
      <c r="G5" s="3"/>
      <c r="H5" s="68">
        <f>ROUND(((30-((30-1)/((SQRT(11))-1))*(SQRT(E5)-1))),2)</f>
        <v>14.53</v>
      </c>
      <c r="I5" s="65">
        <f t="shared" si="0"/>
        <v>31.119999999999997</v>
      </c>
      <c r="J5" s="63">
        <v>3</v>
      </c>
      <c r="L5" s="56">
        <v>136</v>
      </c>
      <c r="M5" s="109" t="s">
        <v>108</v>
      </c>
      <c r="N5" s="32"/>
      <c r="O5" s="19">
        <v>1</v>
      </c>
      <c r="P5" s="37"/>
      <c r="Q5" s="41"/>
      <c r="R5" s="3">
        <f>ROUND(((30-((30-1)/((SQRT(5))-1))*(SQRT(O5)-1))),2)</f>
        <v>30</v>
      </c>
      <c r="S5" s="68"/>
      <c r="T5" s="113">
        <f>SUM(Q5:S5)</f>
        <v>30</v>
      </c>
      <c r="U5" s="120">
        <v>3</v>
      </c>
    </row>
    <row r="6" spans="1:21" ht="20.100000000000001" customHeight="1">
      <c r="A6" s="54" t="s">
        <v>92</v>
      </c>
      <c r="B6" s="61" t="s">
        <v>93</v>
      </c>
      <c r="C6" s="32">
        <v>5</v>
      </c>
      <c r="D6" s="19"/>
      <c r="E6" s="37">
        <v>4</v>
      </c>
      <c r="F6" s="41">
        <f>ROUND(((30-((30-1)/((SQRT(10))-1))*(SQRT(C6)-1))),2)</f>
        <v>13.42</v>
      </c>
      <c r="G6" s="19"/>
      <c r="H6" s="68">
        <f>ROUND(((30-((30-1)/((SQRT(11))-1))*(SQRT(E6)-1))),2)</f>
        <v>17.48</v>
      </c>
      <c r="I6" s="65">
        <f t="shared" si="0"/>
        <v>30.9</v>
      </c>
      <c r="J6" s="63">
        <v>4</v>
      </c>
      <c r="L6" s="54" t="s">
        <v>34</v>
      </c>
      <c r="M6" s="35" t="s">
        <v>134</v>
      </c>
      <c r="N6" s="32"/>
      <c r="O6" s="19"/>
      <c r="P6" s="37">
        <v>1</v>
      </c>
      <c r="Q6" s="41"/>
      <c r="R6" s="3"/>
      <c r="S6" s="68">
        <f>ROUND(((30-((30-1)/((SQRT(11))-1))*(SQRT(P6)-1))),2)</f>
        <v>30</v>
      </c>
      <c r="T6" s="113">
        <f>SUM(Q6:S6)</f>
        <v>30</v>
      </c>
      <c r="U6" s="121"/>
    </row>
    <row r="7" spans="1:21" ht="20.100000000000001" customHeight="1">
      <c r="A7" s="54" t="s">
        <v>86</v>
      </c>
      <c r="B7" s="61" t="s">
        <v>87</v>
      </c>
      <c r="C7" s="32">
        <v>1</v>
      </c>
      <c r="D7" s="19"/>
      <c r="E7" s="37"/>
      <c r="F7" s="41">
        <f>ROUND(((30-((30-1)/((SQRT(10))-1))*(SQRT(C7)-1))),2)</f>
        <v>30</v>
      </c>
      <c r="G7" s="19"/>
      <c r="H7" s="68"/>
      <c r="I7" s="65">
        <f t="shared" si="0"/>
        <v>30</v>
      </c>
      <c r="J7" s="63">
        <v>5</v>
      </c>
      <c r="L7" s="54" t="s">
        <v>86</v>
      </c>
      <c r="M7" s="61" t="s">
        <v>96</v>
      </c>
      <c r="N7" s="32">
        <v>1</v>
      </c>
      <c r="O7" s="19"/>
      <c r="P7" s="37"/>
      <c r="Q7" s="41">
        <f>ROUND(((30-((30-1)/((SQRT(10))-1))*(SQRT(N7)-1))),2)</f>
        <v>30</v>
      </c>
      <c r="R7" s="19"/>
      <c r="S7" s="68"/>
      <c r="T7" s="113">
        <f>SUM(Q7:S7)</f>
        <v>30</v>
      </c>
      <c r="U7" s="122"/>
    </row>
    <row r="8" spans="1:21" ht="20.100000000000001" customHeight="1">
      <c r="A8" s="54" t="s">
        <v>90</v>
      </c>
      <c r="B8" s="61" t="s">
        <v>91</v>
      </c>
      <c r="C8" s="32">
        <v>3</v>
      </c>
      <c r="D8" s="19">
        <v>4</v>
      </c>
      <c r="E8" s="37"/>
      <c r="F8" s="41">
        <f>ROUND(((30-((30-1)/((SQRT(10))-1))*(SQRT(C8)-1))),2)</f>
        <v>20.18</v>
      </c>
      <c r="G8" s="3">
        <f>ROUND(((30-((30-1)/((SQRT(5))-1))*(SQRT(D8)-1))),2)</f>
        <v>6.54</v>
      </c>
      <c r="H8" s="68"/>
      <c r="I8" s="65">
        <f t="shared" si="0"/>
        <v>26.72</v>
      </c>
      <c r="J8" s="63">
        <v>6</v>
      </c>
      <c r="L8" s="54" t="s">
        <v>143</v>
      </c>
      <c r="M8" s="61" t="s">
        <v>98</v>
      </c>
      <c r="N8" s="32">
        <v>3</v>
      </c>
      <c r="O8" s="19">
        <v>4</v>
      </c>
      <c r="P8" s="37"/>
      <c r="Q8" s="41">
        <f>ROUND(((30-((30-1)/((SQRT(10))-1))*(SQRT(N8)-1))),2)</f>
        <v>20.18</v>
      </c>
      <c r="R8" s="3">
        <f>ROUND(((30-((30-1)/((SQRT(5))-1))*(SQRT(O8)-1))),2)</f>
        <v>6.54</v>
      </c>
      <c r="S8" s="68"/>
      <c r="T8" s="113">
        <f>SUM(Q8:S8)</f>
        <v>26.72</v>
      </c>
      <c r="U8" s="63">
        <v>4</v>
      </c>
    </row>
    <row r="9" spans="1:21" ht="20.100000000000001" customHeight="1">
      <c r="A9" s="54" t="s">
        <v>88</v>
      </c>
      <c r="B9" s="61" t="s">
        <v>89</v>
      </c>
      <c r="C9" s="32">
        <v>2</v>
      </c>
      <c r="D9" s="19"/>
      <c r="E9" s="37"/>
      <c r="F9" s="41">
        <f>ROUND(((30-((30-1)/((SQRT(10))-1))*(SQRT(C9)-1))),2)</f>
        <v>24.44</v>
      </c>
      <c r="G9" s="3"/>
      <c r="H9" s="68"/>
      <c r="I9" s="65">
        <f t="shared" si="0"/>
        <v>24.44</v>
      </c>
      <c r="J9" s="63">
        <v>7</v>
      </c>
      <c r="L9" s="54" t="s">
        <v>88</v>
      </c>
      <c r="M9" s="61" t="s">
        <v>97</v>
      </c>
      <c r="N9" s="32">
        <v>2</v>
      </c>
      <c r="O9" s="19"/>
      <c r="P9" s="37"/>
      <c r="Q9" s="41">
        <f>ROUND(((30-((30-1)/((SQRT(10))-1))*(SQRT(N9)-1))),2)</f>
        <v>24.44</v>
      </c>
      <c r="R9" s="3"/>
      <c r="S9" s="68"/>
      <c r="T9" s="113">
        <f>SUM(Q9:S9)</f>
        <v>24.44</v>
      </c>
      <c r="U9" s="63">
        <v>5</v>
      </c>
    </row>
    <row r="10" spans="1:21" ht="20.100000000000001" customHeight="1">
      <c r="A10" s="54" t="s">
        <v>37</v>
      </c>
      <c r="B10" s="35" t="s">
        <v>128</v>
      </c>
      <c r="C10" s="32"/>
      <c r="D10" s="19"/>
      <c r="E10" s="37">
        <v>3</v>
      </c>
      <c r="F10" s="41"/>
      <c r="G10" s="3"/>
      <c r="H10" s="68">
        <f>ROUND(((30-((30-1)/((SQRT(11))-1))*(SQRT(E10)-1))),2)</f>
        <v>20.84</v>
      </c>
      <c r="I10" s="65">
        <f t="shared" si="0"/>
        <v>20.84</v>
      </c>
      <c r="J10" s="63">
        <v>8</v>
      </c>
      <c r="L10" s="54" t="s">
        <v>37</v>
      </c>
      <c r="M10" s="35" t="s">
        <v>135</v>
      </c>
      <c r="N10" s="6"/>
      <c r="O10" s="2"/>
      <c r="P10" s="37">
        <v>3</v>
      </c>
      <c r="Q10" s="41"/>
      <c r="R10" s="3"/>
      <c r="S10" s="68">
        <f>ROUND(((30-((30-1)/((SQRT(11))-1))*(SQRT(P10)-1))),2)</f>
        <v>20.84</v>
      </c>
      <c r="T10" s="113">
        <f>SUM(Q10:S10)</f>
        <v>20.84</v>
      </c>
      <c r="U10" s="63">
        <v>6</v>
      </c>
    </row>
    <row r="11" spans="1:21" ht="20.100000000000001" customHeight="1">
      <c r="A11" s="56" t="s">
        <v>3</v>
      </c>
      <c r="B11" s="109" t="s">
        <v>4</v>
      </c>
      <c r="C11" s="32"/>
      <c r="D11" s="19">
        <v>3</v>
      </c>
      <c r="E11" s="37"/>
      <c r="F11" s="41"/>
      <c r="G11" s="3">
        <f>ROUND(((30-((30-1)/((SQRT(5))-1))*(SQRT(D11)-1))),2)</f>
        <v>12.82</v>
      </c>
      <c r="H11" s="68"/>
      <c r="I11" s="65">
        <f t="shared" si="0"/>
        <v>12.82</v>
      </c>
      <c r="J11" s="63">
        <v>9</v>
      </c>
      <c r="L11" s="54" t="s">
        <v>92</v>
      </c>
      <c r="M11" s="35" t="s">
        <v>136</v>
      </c>
      <c r="N11" s="6"/>
      <c r="O11" s="2"/>
      <c r="P11" s="37">
        <v>4</v>
      </c>
      <c r="Q11" s="41"/>
      <c r="R11" s="3"/>
      <c r="S11" s="68">
        <f>ROUND(((30-((30-1)/((SQRT(11))-1))*(SQRT(P11)-1))),2)</f>
        <v>17.48</v>
      </c>
      <c r="T11" s="113">
        <f>SUM(Q11:S11)</f>
        <v>17.48</v>
      </c>
      <c r="U11" s="63">
        <v>7</v>
      </c>
    </row>
    <row r="12" spans="1:21" ht="20.100000000000001" customHeight="1">
      <c r="A12" s="54">
        <v>703</v>
      </c>
      <c r="B12" s="35" t="s">
        <v>129</v>
      </c>
      <c r="C12" s="32"/>
      <c r="D12" s="19"/>
      <c r="E12" s="37">
        <v>6</v>
      </c>
      <c r="F12" s="41"/>
      <c r="G12" s="3"/>
      <c r="H12" s="68">
        <f>ROUND(((30-((30-1)/((SQRT(11))-1))*(SQRT(E12)-1))),2)</f>
        <v>11.85</v>
      </c>
      <c r="I12" s="65">
        <f t="shared" si="0"/>
        <v>11.85</v>
      </c>
      <c r="J12" s="63">
        <v>10</v>
      </c>
      <c r="L12" s="54" t="s">
        <v>92</v>
      </c>
      <c r="M12" s="61" t="s">
        <v>99</v>
      </c>
      <c r="N12" s="32">
        <v>5</v>
      </c>
      <c r="O12" s="19"/>
      <c r="P12" s="37"/>
      <c r="Q12" s="41">
        <f>ROUND(((30-((30-1)/((SQRT(10))-1))*(SQRT(N12)-1))),2)</f>
        <v>13.42</v>
      </c>
      <c r="R12" s="19"/>
      <c r="S12" s="68"/>
      <c r="T12" s="113">
        <f>SUM(Q12:S12)</f>
        <v>13.42</v>
      </c>
      <c r="U12" s="63">
        <v>8</v>
      </c>
    </row>
    <row r="13" spans="1:21" ht="20.100000000000001" customHeight="1">
      <c r="A13" s="54">
        <v>188</v>
      </c>
      <c r="B13" s="35" t="s">
        <v>130</v>
      </c>
      <c r="C13" s="32"/>
      <c r="D13" s="19"/>
      <c r="E13" s="37">
        <v>7</v>
      </c>
      <c r="F13" s="41"/>
      <c r="G13" s="3"/>
      <c r="H13" s="68">
        <f>ROUND(((30-((30-1)/((SQRT(11))-1))*(SQRT(E13)-1))),2)</f>
        <v>9.4</v>
      </c>
      <c r="I13" s="65">
        <f t="shared" si="0"/>
        <v>9.4</v>
      </c>
      <c r="J13" s="63">
        <v>11</v>
      </c>
      <c r="L13" s="56" t="s">
        <v>3</v>
      </c>
      <c r="M13" s="109" t="s">
        <v>5</v>
      </c>
      <c r="N13" s="32"/>
      <c r="O13" s="19">
        <v>3</v>
      </c>
      <c r="P13" s="37"/>
      <c r="Q13" s="41"/>
      <c r="R13" s="3">
        <f>ROUND(((30-((30-1)/((SQRT(5))-1))*(SQRT(O13)-1))),2)</f>
        <v>12.82</v>
      </c>
      <c r="S13" s="68"/>
      <c r="T13" s="113">
        <f>SUM(Q13:S13)</f>
        <v>12.82</v>
      </c>
      <c r="U13" s="63">
        <v>9</v>
      </c>
    </row>
    <row r="14" spans="1:21" ht="20.100000000000001" customHeight="1">
      <c r="A14" s="54" t="s">
        <v>45</v>
      </c>
      <c r="B14" s="61" t="s">
        <v>94</v>
      </c>
      <c r="C14" s="32">
        <v>7</v>
      </c>
      <c r="D14" s="19"/>
      <c r="E14" s="37"/>
      <c r="F14" s="41">
        <f>ROUND(((30-((30-1)/((SQRT(10))-1))*(SQRT(C14)-1))),2)</f>
        <v>7.93</v>
      </c>
      <c r="G14" s="19"/>
      <c r="H14" s="28"/>
      <c r="I14" s="65">
        <f t="shared" si="0"/>
        <v>7.93</v>
      </c>
      <c r="J14" s="63">
        <v>12</v>
      </c>
      <c r="L14" s="54">
        <v>703</v>
      </c>
      <c r="M14" s="35" t="s">
        <v>137</v>
      </c>
      <c r="N14" s="6"/>
      <c r="O14" s="2"/>
      <c r="P14" s="37">
        <v>6</v>
      </c>
      <c r="Q14" s="41"/>
      <c r="R14" s="3"/>
      <c r="S14" s="68">
        <f>ROUND(((30-((30-1)/((SQRT(11))-1))*(SQRT(P14)-1))),2)</f>
        <v>11.85</v>
      </c>
      <c r="T14" s="113">
        <f>SUM(Q14:S14)</f>
        <v>11.85</v>
      </c>
      <c r="U14" s="63">
        <v>10</v>
      </c>
    </row>
    <row r="15" spans="1:21" ht="18.75">
      <c r="A15" s="54" t="s">
        <v>32</v>
      </c>
      <c r="B15" s="35" t="s">
        <v>131</v>
      </c>
      <c r="C15" s="32"/>
      <c r="D15" s="19"/>
      <c r="E15" s="37">
        <v>8</v>
      </c>
      <c r="F15" s="41"/>
      <c r="G15" s="3"/>
      <c r="H15" s="68">
        <f>ROUND(((30-((30-1)/((SQRT(11))-1))*(SQRT(E15)-1))),2)</f>
        <v>7.11</v>
      </c>
      <c r="I15" s="65">
        <f t="shared" si="0"/>
        <v>7.11</v>
      </c>
      <c r="J15" s="63">
        <v>13</v>
      </c>
      <c r="L15" s="54">
        <v>188</v>
      </c>
      <c r="M15" s="35" t="s">
        <v>138</v>
      </c>
      <c r="N15" s="6"/>
      <c r="O15" s="2"/>
      <c r="P15" s="37">
        <v>7</v>
      </c>
      <c r="Q15" s="41"/>
      <c r="R15" s="3"/>
      <c r="S15" s="68">
        <f>ROUND(((30-((30-1)/((SQRT(11))-1))*(SQRT(P15)-1))),2)</f>
        <v>9.4</v>
      </c>
      <c r="T15" s="113">
        <f>SUM(Q15:S15)</f>
        <v>9.4</v>
      </c>
      <c r="U15" s="63">
        <v>11</v>
      </c>
    </row>
    <row r="16" spans="1:21" ht="18.75">
      <c r="A16" s="54" t="s">
        <v>37</v>
      </c>
      <c r="B16" s="61" t="s">
        <v>38</v>
      </c>
      <c r="C16" s="32">
        <v>8</v>
      </c>
      <c r="D16" s="19"/>
      <c r="E16" s="37"/>
      <c r="F16" s="41">
        <f>ROUND(((30-((30-1)/((SQRT(10))-1))*(SQRT(C16)-1))),2)</f>
        <v>5.48</v>
      </c>
      <c r="G16" s="19"/>
      <c r="H16" s="28"/>
      <c r="I16" s="65">
        <f t="shared" si="0"/>
        <v>5.48</v>
      </c>
      <c r="J16" s="63">
        <v>14</v>
      </c>
      <c r="L16" s="54" t="s">
        <v>45</v>
      </c>
      <c r="M16" s="61" t="s">
        <v>100</v>
      </c>
      <c r="N16" s="32">
        <v>7</v>
      </c>
      <c r="O16" s="19"/>
      <c r="P16" s="37"/>
      <c r="Q16" s="41">
        <f>ROUND(((30-((30-1)/((SQRT(10))-1))*(SQRT(N16)-1))),2)</f>
        <v>7.93</v>
      </c>
      <c r="R16" s="19"/>
      <c r="S16" s="28"/>
      <c r="T16" s="113">
        <f>SUM(Q16:S16)</f>
        <v>7.93</v>
      </c>
      <c r="U16" s="63">
        <v>12</v>
      </c>
    </row>
    <row r="17" spans="1:21" ht="21" customHeight="1">
      <c r="A17" s="54" t="s">
        <v>50</v>
      </c>
      <c r="B17" s="35" t="s">
        <v>132</v>
      </c>
      <c r="C17" s="32"/>
      <c r="D17" s="19"/>
      <c r="E17" s="37">
        <v>9</v>
      </c>
      <c r="F17" s="41"/>
      <c r="G17" s="3"/>
      <c r="H17" s="68">
        <f>ROUND(((30-((30-1)/((SQRT(11))-1))*(SQRT(E17)-1))),2)</f>
        <v>4.96</v>
      </c>
      <c r="I17" s="65">
        <f t="shared" si="0"/>
        <v>4.96</v>
      </c>
      <c r="J17" s="63">
        <v>15</v>
      </c>
      <c r="L17" s="54" t="s">
        <v>32</v>
      </c>
      <c r="M17" s="102" t="s">
        <v>139</v>
      </c>
      <c r="N17" s="6"/>
      <c r="O17" s="2"/>
      <c r="P17" s="37">
        <v>8</v>
      </c>
      <c r="Q17" s="41"/>
      <c r="R17" s="3"/>
      <c r="S17" s="68">
        <f>ROUND(((30-((30-1)/((SQRT(11))-1))*(SQRT(P17)-1))),2)</f>
        <v>7.11</v>
      </c>
      <c r="T17" s="113">
        <f>SUM(Q17:S17)</f>
        <v>7.11</v>
      </c>
      <c r="U17" s="63">
        <v>13</v>
      </c>
    </row>
    <row r="18" spans="1:21" ht="21.75" customHeight="1">
      <c r="A18" s="54" t="s">
        <v>34</v>
      </c>
      <c r="B18" s="61" t="s">
        <v>55</v>
      </c>
      <c r="C18" s="32">
        <v>9</v>
      </c>
      <c r="D18" s="19"/>
      <c r="E18" s="37"/>
      <c r="F18" s="41">
        <f>ROUND(((30-((30-1)/((SQRT(10))-1))*(SQRT(C18)-1))),2)</f>
        <v>3.18</v>
      </c>
      <c r="G18" s="3"/>
      <c r="H18" s="28"/>
      <c r="I18" s="65">
        <f t="shared" si="0"/>
        <v>3.18</v>
      </c>
      <c r="J18" s="63">
        <v>16</v>
      </c>
      <c r="L18" s="54" t="s">
        <v>37</v>
      </c>
      <c r="M18" s="61" t="s">
        <v>101</v>
      </c>
      <c r="N18" s="32">
        <v>8</v>
      </c>
      <c r="O18" s="19"/>
      <c r="P18" s="37"/>
      <c r="Q18" s="41">
        <f>ROUND(((30-((30-1)/((SQRT(10))-1))*(SQRT(N18)-1))),2)</f>
        <v>5.48</v>
      </c>
      <c r="R18" s="19"/>
      <c r="S18" s="28"/>
      <c r="T18" s="113">
        <f>SUM(Q18:S18)</f>
        <v>5.48</v>
      </c>
      <c r="U18" s="63">
        <v>14</v>
      </c>
    </row>
    <row r="19" spans="1:21" ht="18.75">
      <c r="A19" s="54" t="s">
        <v>46</v>
      </c>
      <c r="B19" s="35" t="s">
        <v>33</v>
      </c>
      <c r="C19" s="32"/>
      <c r="D19" s="19"/>
      <c r="E19" s="37">
        <v>10</v>
      </c>
      <c r="F19" s="41"/>
      <c r="G19" s="3"/>
      <c r="H19" s="68">
        <f>ROUND(((30-((30-1)/((SQRT(11))-1))*(SQRT(E19)-1))),2)</f>
        <v>2.93</v>
      </c>
      <c r="I19" s="65">
        <f t="shared" si="0"/>
        <v>2.93</v>
      </c>
      <c r="J19" s="63">
        <v>17</v>
      </c>
      <c r="L19" s="54" t="s">
        <v>50</v>
      </c>
      <c r="M19" s="35" t="s">
        <v>140</v>
      </c>
      <c r="N19" s="6"/>
      <c r="O19" s="2"/>
      <c r="P19" s="37">
        <v>9</v>
      </c>
      <c r="Q19" s="41"/>
      <c r="R19" s="3"/>
      <c r="S19" s="68">
        <f>ROUND(((30-((30-1)/((SQRT(11))-1))*(SQRT(P19)-1))),2)</f>
        <v>4.96</v>
      </c>
      <c r="T19" s="113">
        <f>SUM(Q19:S19)</f>
        <v>4.96</v>
      </c>
      <c r="U19" s="63">
        <v>15</v>
      </c>
    </row>
    <row r="20" spans="1:21" ht="18.75">
      <c r="A20" s="56" t="s">
        <v>114</v>
      </c>
      <c r="B20" s="109" t="s">
        <v>107</v>
      </c>
      <c r="C20" s="32"/>
      <c r="D20" s="19">
        <v>5</v>
      </c>
      <c r="E20" s="37"/>
      <c r="F20" s="41"/>
      <c r="G20" s="3">
        <f>ROUND(((30-((30-1)/((SQRT(5))-1))*(SQRT(D20)-1))),2)</f>
        <v>1</v>
      </c>
      <c r="H20" s="68"/>
      <c r="I20" s="65">
        <f t="shared" si="0"/>
        <v>1</v>
      </c>
      <c r="J20" s="63">
        <v>18</v>
      </c>
      <c r="L20" s="54" t="s">
        <v>34</v>
      </c>
      <c r="M20" s="61" t="s">
        <v>102</v>
      </c>
      <c r="N20" s="32">
        <v>9</v>
      </c>
      <c r="O20" s="19"/>
      <c r="P20" s="37"/>
      <c r="Q20" s="41">
        <f>ROUND(((30-((30-1)/((SQRT(10))-1))*(SQRT(N20)-1))),2)</f>
        <v>3.18</v>
      </c>
      <c r="R20" s="3"/>
      <c r="S20" s="28"/>
      <c r="T20" s="113">
        <f>SUM(Q20:S20)</f>
        <v>3.18</v>
      </c>
      <c r="U20" s="63">
        <v>16</v>
      </c>
    </row>
    <row r="21" spans="1:21" ht="18.75">
      <c r="A21" s="54">
        <v>185</v>
      </c>
      <c r="B21" s="61" t="s">
        <v>95</v>
      </c>
      <c r="C21" s="32">
        <v>10</v>
      </c>
      <c r="D21" s="19"/>
      <c r="E21" s="37"/>
      <c r="F21" s="41">
        <f>ROUND(((30-((30-1)/((SQRT(10))-1))*(SQRT(C21)-1))),2)</f>
        <v>1</v>
      </c>
      <c r="G21" s="3"/>
      <c r="H21" s="68"/>
      <c r="I21" s="65">
        <f t="shared" si="0"/>
        <v>1</v>
      </c>
      <c r="J21" s="63">
        <v>19</v>
      </c>
      <c r="L21" s="54" t="s">
        <v>46</v>
      </c>
      <c r="M21" s="35" t="s">
        <v>141</v>
      </c>
      <c r="N21" s="6"/>
      <c r="O21" s="2"/>
      <c r="P21" s="37">
        <v>10</v>
      </c>
      <c r="Q21" s="41"/>
      <c r="R21" s="3"/>
      <c r="S21" s="68">
        <f>ROUND(((30-((30-1)/((SQRT(11))-1))*(SQRT(P21)-1))),2)</f>
        <v>2.93</v>
      </c>
      <c r="T21" s="113">
        <f>SUM(Q21:S21)</f>
        <v>2.93</v>
      </c>
      <c r="U21" s="63">
        <v>17</v>
      </c>
    </row>
    <row r="22" spans="1:21" ht="19.5" thickBot="1">
      <c r="A22" s="55">
        <v>111</v>
      </c>
      <c r="B22" s="36" t="s">
        <v>133</v>
      </c>
      <c r="C22" s="33"/>
      <c r="D22" s="29"/>
      <c r="E22" s="38">
        <v>11</v>
      </c>
      <c r="F22" s="43"/>
      <c r="G22" s="31"/>
      <c r="H22" s="72">
        <f>ROUND(((30-((30-1)/((SQRT(11))-1))*(SQRT(E22)-1))),2)</f>
        <v>1</v>
      </c>
      <c r="I22" s="82">
        <f t="shared" si="0"/>
        <v>1</v>
      </c>
      <c r="J22" s="83">
        <v>20</v>
      </c>
      <c r="L22" s="56" t="s">
        <v>114</v>
      </c>
      <c r="M22" s="109" t="s">
        <v>110</v>
      </c>
      <c r="N22" s="32"/>
      <c r="O22" s="19">
        <v>5</v>
      </c>
      <c r="P22" s="37"/>
      <c r="Q22" s="41"/>
      <c r="R22" s="3">
        <f>ROUND(((30-((30-1)/((SQRT(5))-1))*(SQRT(O22)-1))),2)</f>
        <v>1</v>
      </c>
      <c r="S22" s="68"/>
      <c r="T22" s="113">
        <f>SUM(Q22:S22)</f>
        <v>1</v>
      </c>
      <c r="U22" s="63">
        <v>18</v>
      </c>
    </row>
    <row r="23" spans="1:21" ht="18.75">
      <c r="L23" s="54">
        <v>111</v>
      </c>
      <c r="M23" s="35" t="s">
        <v>142</v>
      </c>
      <c r="N23" s="6"/>
      <c r="O23" s="2"/>
      <c r="P23" s="37">
        <v>11</v>
      </c>
      <c r="Q23" s="41"/>
      <c r="R23" s="3"/>
      <c r="S23" s="68">
        <f>ROUND(((30-((30-1)/((SQRT(11))-1))*(SQRT(P23)-1))),2)</f>
        <v>1</v>
      </c>
      <c r="T23" s="113">
        <f>SUM(Q23:S23)</f>
        <v>1</v>
      </c>
      <c r="U23" s="63">
        <v>19</v>
      </c>
    </row>
    <row r="24" spans="1:21" ht="19.5" thickBot="1">
      <c r="C24" s="51"/>
      <c r="D24" s="51"/>
      <c r="E24" s="51"/>
      <c r="L24" s="55">
        <v>185</v>
      </c>
      <c r="M24" s="89" t="s">
        <v>103</v>
      </c>
      <c r="N24" s="33">
        <v>10</v>
      </c>
      <c r="O24" s="29"/>
      <c r="P24" s="38"/>
      <c r="Q24" s="43">
        <f>ROUND(((30-((30-1)/((SQRT(10))-1))*(SQRT(N24)-1))),2)</f>
        <v>1</v>
      </c>
      <c r="R24" s="31"/>
      <c r="S24" s="72"/>
      <c r="T24" s="114">
        <f>SUM(Q24:S24)</f>
        <v>1</v>
      </c>
      <c r="U24" s="83">
        <v>20</v>
      </c>
    </row>
    <row r="25" spans="1:21" ht="18.75" customHeight="1">
      <c r="C25" s="51"/>
      <c r="D25" s="51"/>
      <c r="E25" s="51"/>
      <c r="N25" s="1"/>
      <c r="O25" s="1"/>
      <c r="P25" s="1"/>
    </row>
    <row r="26" spans="1:21" ht="15.75">
      <c r="C26" s="51"/>
      <c r="D26" s="51"/>
      <c r="E26" s="51"/>
      <c r="N26" s="1"/>
      <c r="O26" s="1"/>
      <c r="P26" s="1"/>
    </row>
    <row r="27" spans="1:21" ht="15.75">
      <c r="C27" s="51"/>
      <c r="D27" s="51"/>
      <c r="E27" s="51"/>
      <c r="N27" s="1"/>
      <c r="O27" s="1"/>
      <c r="P27" s="1"/>
    </row>
    <row r="28" spans="1:21" ht="15.75">
      <c r="C28" s="51"/>
      <c r="D28" s="51"/>
      <c r="E28" s="51"/>
      <c r="N28" s="1"/>
      <c r="O28" s="1"/>
      <c r="P28" s="1"/>
    </row>
    <row r="29" spans="1:21" ht="15.75">
      <c r="C29" s="51"/>
      <c r="D29" s="51"/>
      <c r="E29" s="51"/>
      <c r="N29" s="1"/>
      <c r="O29" s="1"/>
      <c r="P29" s="1"/>
    </row>
    <row r="30" spans="1:21" ht="15.75">
      <c r="C30" s="51"/>
      <c r="D30" s="51"/>
      <c r="E30" s="51"/>
      <c r="N30" s="1"/>
      <c r="O30" s="1"/>
      <c r="P30" s="1"/>
    </row>
    <row r="31" spans="1:21" ht="15.75">
      <c r="C31" s="51"/>
      <c r="D31" s="51"/>
      <c r="E31" s="51"/>
      <c r="N31" s="1"/>
      <c r="O31" s="1"/>
      <c r="P31" s="1"/>
    </row>
    <row r="32" spans="1:21">
      <c r="C32" s="1"/>
      <c r="D32" s="1"/>
      <c r="E32" s="1"/>
      <c r="N32" s="1"/>
      <c r="O32" s="1"/>
      <c r="P32" s="1"/>
    </row>
    <row r="33" spans="3:16">
      <c r="C33" s="1"/>
      <c r="D33" s="1"/>
      <c r="E33" s="1"/>
      <c r="N33" s="1"/>
      <c r="O33" s="1"/>
      <c r="P33" s="1"/>
    </row>
    <row r="34" spans="3:16">
      <c r="C34" s="1"/>
      <c r="D34" s="1"/>
      <c r="E34" s="1"/>
      <c r="N34" s="1"/>
      <c r="O34" s="1"/>
      <c r="P34" s="1"/>
    </row>
    <row r="35" spans="3:16">
      <c r="C35" s="1"/>
      <c r="D35" s="1"/>
      <c r="E35" s="1"/>
      <c r="N35" s="1"/>
      <c r="O35" s="1"/>
      <c r="P35" s="1"/>
    </row>
    <row r="36" spans="3:16">
      <c r="C36" s="1"/>
      <c r="D36" s="1"/>
      <c r="E36" s="1"/>
      <c r="N36" s="1"/>
      <c r="O36" s="1"/>
      <c r="P36" s="1"/>
    </row>
    <row r="37" spans="3:16">
      <c r="C37" s="1"/>
      <c r="D37" s="1"/>
      <c r="E37" s="1"/>
      <c r="N37" s="1"/>
      <c r="O37" s="1"/>
      <c r="P37" s="1"/>
    </row>
    <row r="38" spans="3:16">
      <c r="C38" s="1"/>
      <c r="D38" s="1"/>
      <c r="E38" s="1"/>
      <c r="N38" s="1"/>
      <c r="O38" s="1"/>
      <c r="P38" s="1"/>
    </row>
    <row r="39" spans="3:16">
      <c r="C39" s="1"/>
      <c r="D39" s="1"/>
      <c r="E39" s="1"/>
      <c r="N39" s="1"/>
      <c r="O39" s="1"/>
      <c r="P39" s="1"/>
    </row>
    <row r="40" spans="3:16">
      <c r="C40" s="1"/>
      <c r="D40" s="1"/>
      <c r="E40" s="1"/>
      <c r="N40" s="1"/>
      <c r="O40" s="1"/>
      <c r="P40" s="1"/>
    </row>
    <row r="41" spans="3:16">
      <c r="C41" s="1"/>
      <c r="D41" s="1"/>
      <c r="E41" s="1"/>
      <c r="N41" s="1"/>
      <c r="O41" s="1"/>
      <c r="P41" s="1"/>
    </row>
    <row r="42" spans="3:16">
      <c r="C42" s="1"/>
      <c r="D42" s="1"/>
      <c r="E42" s="1"/>
      <c r="N42" s="1"/>
      <c r="O42" s="1"/>
      <c r="P42" s="1"/>
    </row>
    <row r="43" spans="3:16">
      <c r="C43" s="1"/>
      <c r="D43" s="1"/>
      <c r="E43" s="1"/>
      <c r="N43" s="1"/>
      <c r="O43" s="1"/>
      <c r="P43" s="1"/>
    </row>
    <row r="44" spans="3:16">
      <c r="C44" s="1"/>
      <c r="D44" s="1"/>
      <c r="E44" s="1"/>
      <c r="N44" s="1"/>
      <c r="O44" s="1"/>
      <c r="P44" s="1"/>
    </row>
    <row r="45" spans="3:16">
      <c r="C45" s="1"/>
      <c r="D45" s="1"/>
      <c r="E45" s="1"/>
      <c r="N45" s="1"/>
      <c r="O45" s="1"/>
      <c r="P45" s="1"/>
    </row>
    <row r="46" spans="3:16">
      <c r="C46" s="1"/>
      <c r="D46" s="1"/>
      <c r="E46" s="1"/>
      <c r="N46" s="1"/>
      <c r="O46" s="1"/>
      <c r="P46" s="1"/>
    </row>
    <row r="47" spans="3:16">
      <c r="C47" s="1"/>
      <c r="D47" s="1"/>
      <c r="E47" s="1"/>
      <c r="N47" s="1"/>
      <c r="O47" s="1"/>
      <c r="P47" s="1"/>
    </row>
    <row r="48" spans="3:16">
      <c r="C48" s="1"/>
      <c r="D48" s="1"/>
      <c r="E48" s="1"/>
      <c r="N48" s="1"/>
      <c r="O48" s="1"/>
      <c r="P48" s="1"/>
    </row>
    <row r="49" spans="3:16">
      <c r="C49" s="1"/>
      <c r="D49" s="1"/>
      <c r="E49" s="1"/>
      <c r="N49" s="1"/>
      <c r="O49" s="1"/>
      <c r="P49" s="1"/>
    </row>
    <row r="50" spans="3:16">
      <c r="C50" s="1"/>
      <c r="D50" s="1"/>
      <c r="E50" s="1"/>
      <c r="N50" s="1"/>
      <c r="O50" s="1"/>
      <c r="P50" s="1"/>
    </row>
    <row r="51" spans="3:16">
      <c r="C51" s="1"/>
      <c r="D51" s="1"/>
      <c r="E51" s="1"/>
      <c r="N51" s="1"/>
      <c r="O51" s="1"/>
      <c r="P51" s="1"/>
    </row>
    <row r="52" spans="3:16">
      <c r="C52" s="1"/>
      <c r="D52" s="1"/>
      <c r="E52" s="1"/>
      <c r="N52" s="1"/>
      <c r="O52" s="1"/>
      <c r="P52" s="1"/>
    </row>
    <row r="53" spans="3:16">
      <c r="C53" s="1"/>
      <c r="D53" s="1"/>
      <c r="E53" s="1"/>
      <c r="N53" s="1"/>
      <c r="O53" s="1"/>
      <c r="P53" s="1"/>
    </row>
    <row r="54" spans="3:16">
      <c r="C54" s="1"/>
      <c r="D54" s="1"/>
      <c r="E54" s="1"/>
      <c r="N54" s="1"/>
      <c r="O54" s="1"/>
      <c r="P54" s="1"/>
    </row>
    <row r="55" spans="3:16">
      <c r="C55" s="1"/>
      <c r="D55" s="1"/>
      <c r="E55" s="1"/>
      <c r="N55" s="1"/>
      <c r="O55" s="1"/>
      <c r="P55" s="1"/>
    </row>
    <row r="56" spans="3:16">
      <c r="C56" s="1"/>
      <c r="D56" s="1"/>
      <c r="E56" s="1"/>
      <c r="N56" s="1"/>
      <c r="O56" s="1"/>
      <c r="P56" s="1"/>
    </row>
    <row r="57" spans="3:16">
      <c r="C57" s="1"/>
      <c r="D57" s="1"/>
      <c r="E57" s="1"/>
      <c r="N57" s="1"/>
      <c r="O57" s="1"/>
      <c r="P57" s="1"/>
    </row>
    <row r="58" spans="3:16">
      <c r="C58" s="1"/>
      <c r="D58" s="1"/>
      <c r="E58" s="1"/>
      <c r="N58" s="1"/>
      <c r="O58" s="1"/>
      <c r="P58" s="1"/>
    </row>
    <row r="59" spans="3:16">
      <c r="C59" s="1"/>
      <c r="D59" s="1"/>
      <c r="E59" s="1"/>
      <c r="N59" s="1"/>
      <c r="O59" s="1"/>
      <c r="P59" s="1"/>
    </row>
    <row r="60" spans="3:16">
      <c r="C60" s="1"/>
      <c r="D60" s="1"/>
      <c r="E60" s="1"/>
      <c r="N60" s="1"/>
      <c r="O60" s="1"/>
      <c r="P60" s="1"/>
    </row>
    <row r="61" spans="3:16">
      <c r="N61" s="1"/>
      <c r="O61" s="1"/>
      <c r="P61" s="1"/>
    </row>
    <row r="62" spans="3:16">
      <c r="N62" s="1"/>
      <c r="O62" s="1"/>
      <c r="P62" s="1"/>
    </row>
    <row r="63" spans="3:16">
      <c r="N63" s="1"/>
      <c r="O63" s="1"/>
      <c r="P63" s="1"/>
    </row>
    <row r="64" spans="3:16">
      <c r="N64" s="1"/>
      <c r="O64" s="1"/>
      <c r="P64" s="1"/>
    </row>
    <row r="65" spans="14:16">
      <c r="N65" s="1"/>
      <c r="O65" s="1"/>
      <c r="P65" s="1"/>
    </row>
    <row r="66" spans="14:16">
      <c r="N66" s="1"/>
      <c r="O66" s="1"/>
      <c r="P66" s="1"/>
    </row>
    <row r="67" spans="14:16">
      <c r="N67" s="1"/>
      <c r="O67" s="1"/>
      <c r="P67" s="1"/>
    </row>
    <row r="68" spans="14:16">
      <c r="N68" s="1"/>
      <c r="O68" s="1"/>
      <c r="P68" s="1"/>
    </row>
    <row r="69" spans="14:16">
      <c r="N69" s="1"/>
      <c r="O69" s="1"/>
      <c r="P69" s="1"/>
    </row>
    <row r="70" spans="14:16">
      <c r="N70" s="1"/>
      <c r="O70" s="1"/>
      <c r="P70" s="1"/>
    </row>
    <row r="71" spans="14:16">
      <c r="N71" s="1"/>
      <c r="O71" s="1"/>
      <c r="P71" s="1"/>
    </row>
    <row r="72" spans="14:16">
      <c r="N72" s="1"/>
      <c r="O72" s="1"/>
      <c r="P72" s="1"/>
    </row>
    <row r="73" spans="14:16">
      <c r="N73" s="1"/>
      <c r="O73" s="1"/>
      <c r="P73" s="1"/>
    </row>
    <row r="74" spans="14:16">
      <c r="N74" s="1"/>
      <c r="O74" s="1"/>
      <c r="P74" s="1"/>
    </row>
    <row r="75" spans="14:16">
      <c r="N75" s="1"/>
      <c r="O75" s="1"/>
      <c r="P75" s="1"/>
    </row>
    <row r="76" spans="14:16">
      <c r="N76" s="1"/>
      <c r="O76" s="1"/>
      <c r="P76" s="1"/>
    </row>
    <row r="77" spans="14:16">
      <c r="N77" s="1"/>
      <c r="O77" s="1"/>
      <c r="P77" s="1"/>
    </row>
    <row r="78" spans="14:16">
      <c r="N78" s="1"/>
      <c r="O78" s="1"/>
      <c r="P78" s="1"/>
    </row>
    <row r="79" spans="14:16">
      <c r="N79" s="1"/>
      <c r="O79" s="1"/>
      <c r="P79" s="1"/>
    </row>
    <row r="80" spans="14:16">
      <c r="N80" s="1"/>
      <c r="O80" s="1"/>
      <c r="P80" s="1"/>
    </row>
    <row r="81" spans="14:16">
      <c r="N81" s="1"/>
      <c r="O81" s="1"/>
      <c r="P81" s="1"/>
    </row>
    <row r="82" spans="14:16">
      <c r="N82" s="1"/>
      <c r="O82" s="1"/>
      <c r="P82" s="1"/>
    </row>
    <row r="83" spans="14:16">
      <c r="N83" s="1"/>
      <c r="O83" s="1"/>
      <c r="P83" s="1"/>
    </row>
    <row r="84" spans="14:16">
      <c r="N84" s="1"/>
      <c r="O84" s="1"/>
      <c r="P84" s="1"/>
    </row>
    <row r="85" spans="14:16">
      <c r="N85" s="1"/>
      <c r="O85" s="1"/>
      <c r="P85" s="1"/>
    </row>
    <row r="86" spans="14:16">
      <c r="N86" s="1"/>
      <c r="O86" s="1"/>
      <c r="P86" s="1"/>
    </row>
    <row r="87" spans="14:16">
      <c r="N87" s="1"/>
      <c r="O87" s="1"/>
      <c r="P87" s="1"/>
    </row>
    <row r="88" spans="14:16">
      <c r="N88" s="1"/>
      <c r="O88" s="1"/>
      <c r="P88" s="1"/>
    </row>
    <row r="89" spans="14:16">
      <c r="N89" s="1"/>
      <c r="O89" s="1"/>
      <c r="P89" s="1"/>
    </row>
    <row r="90" spans="14:16">
      <c r="N90" s="1"/>
      <c r="O90" s="1"/>
      <c r="P90" s="1"/>
    </row>
    <row r="91" spans="14:16">
      <c r="N91" s="1"/>
      <c r="O91" s="1"/>
      <c r="P91" s="1"/>
    </row>
    <row r="92" spans="14:16">
      <c r="N92" s="1"/>
      <c r="O92" s="1"/>
      <c r="P92" s="1"/>
    </row>
    <row r="93" spans="14:16">
      <c r="N93" s="1"/>
      <c r="O93" s="1"/>
      <c r="P93" s="1"/>
    </row>
  </sheetData>
  <sortState ref="L3:T24">
    <sortCondition descending="1" ref="T3:T24"/>
  </sortState>
  <mergeCells count="1">
    <mergeCell ref="U5:U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ТУРИЗМ</vt:lpstr>
      <vt:lpstr>СПОРТ</vt:lpstr>
      <vt:lpstr>ПОЛИРОЛЬ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2019-11-26T13:38:21Z</dcterms:created>
  <dcterms:modified xsi:type="dcterms:W3CDTF">2020-12-09T09:05:10Z</dcterms:modified>
</cp:coreProperties>
</file>