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19815" windowHeight="7665"/>
  </bookViews>
  <sheets>
    <sheet name="ТУРИЗМ" sheetId="3" r:id="rId1"/>
    <sheet name="СПОРТ" sheetId="4" r:id="rId2"/>
  </sheets>
  <calcPr calcId="124519"/>
</workbook>
</file>

<file path=xl/calcChain.xml><?xml version="1.0" encoding="utf-8"?>
<calcChain xmlns="http://schemas.openxmlformats.org/spreadsheetml/2006/main">
  <c r="EN3" i="4"/>
  <c r="EN4"/>
  <c r="EN5"/>
  <c r="EN7"/>
  <c r="EN8"/>
  <c r="EN9"/>
  <c r="EN10"/>
  <c r="EN6"/>
  <c r="EI6"/>
  <c r="EI7"/>
  <c r="EI8"/>
  <c r="EI9"/>
  <c r="EI10"/>
  <c r="EI4"/>
  <c r="EG10" i="3"/>
  <c r="EG11"/>
  <c r="EG12"/>
  <c r="EG13"/>
  <c r="EG14"/>
  <c r="EG15"/>
  <c r="EG16"/>
  <c r="EG17"/>
  <c r="EG18"/>
  <c r="EG3"/>
  <c r="EG4"/>
  <c r="EG5"/>
  <c r="EG6"/>
  <c r="EG7"/>
  <c r="EG8"/>
  <c r="EG9"/>
  <c r="EB6"/>
  <c r="EB8"/>
  <c r="EB9"/>
  <c r="EB12"/>
  <c r="EB13"/>
  <c r="EB15"/>
  <c r="EB16"/>
  <c r="EB18"/>
  <c r="EB3"/>
  <c r="EP4" i="4"/>
  <c r="EP10"/>
  <c r="EP9"/>
  <c r="EP8"/>
  <c r="EP7"/>
  <c r="EP6"/>
  <c r="EP5"/>
  <c r="EP3"/>
  <c r="EI14" i="3"/>
  <c r="EI15"/>
  <c r="EI16"/>
  <c r="EI17"/>
  <c r="EI18"/>
  <c r="EI4"/>
  <c r="EI5"/>
  <c r="EI6"/>
  <c r="EI7"/>
  <c r="EI8"/>
  <c r="EI9"/>
  <c r="EI10"/>
  <c r="EI11"/>
  <c r="EI12"/>
  <c r="EI13"/>
  <c r="EI3"/>
</calcChain>
</file>

<file path=xl/sharedStrings.xml><?xml version="1.0" encoding="utf-8"?>
<sst xmlns="http://schemas.openxmlformats.org/spreadsheetml/2006/main" count="127" uniqueCount="85">
  <si>
    <t>Номер</t>
  </si>
  <si>
    <t>ПИЛОТ</t>
  </si>
  <si>
    <t>ШТУРМАН</t>
  </si>
  <si>
    <t>Клопов Александр</t>
  </si>
  <si>
    <t>Дузинская Екатерина</t>
  </si>
  <si>
    <t>Иван Чурюмов</t>
  </si>
  <si>
    <t>Саватеев Игорь</t>
  </si>
  <si>
    <t>Якутова Марина</t>
  </si>
  <si>
    <t>Аккуратов Виктор</t>
  </si>
  <si>
    <t>Аккуратова Анастасия</t>
  </si>
  <si>
    <t xml:space="preserve">Примачук Юрий </t>
  </si>
  <si>
    <t xml:space="preserve">Рэйляну Максим </t>
  </si>
  <si>
    <t>СТАРТ</t>
  </si>
  <si>
    <t>ФИНИШ</t>
  </si>
  <si>
    <t>ВРЕМЯ</t>
  </si>
  <si>
    <t>БАЛЛЫ</t>
  </si>
  <si>
    <t>ШТРАФ ПО ВРЕМЕНИ</t>
  </si>
  <si>
    <t>МЕСТО</t>
  </si>
  <si>
    <t xml:space="preserve">Андреев Денис </t>
  </si>
  <si>
    <t xml:space="preserve">Фандеев Георгий </t>
  </si>
  <si>
    <t xml:space="preserve">Пазычев Дмитрий </t>
  </si>
  <si>
    <t>Синицына Анна</t>
  </si>
  <si>
    <t>Малахаева Евгения</t>
  </si>
  <si>
    <t>Примачук Людмила</t>
  </si>
  <si>
    <t>Медвецкова Варвара</t>
  </si>
  <si>
    <t>027</t>
  </si>
  <si>
    <t>003</t>
  </si>
  <si>
    <t>010</t>
  </si>
  <si>
    <t>023</t>
  </si>
  <si>
    <t>002</t>
  </si>
  <si>
    <t>099</t>
  </si>
  <si>
    <t>008</t>
  </si>
  <si>
    <t>Время</t>
  </si>
  <si>
    <t>НА ВНИМАТЕЛЬНОСТЬ</t>
  </si>
  <si>
    <t>КОНТРОЛЬНЫЕ ТОЧКИ</t>
  </si>
  <si>
    <t>Квест по музею КТЗО-02</t>
  </si>
  <si>
    <t>Вопросы по КТМ</t>
  </si>
  <si>
    <t>Вопросы по КТВ</t>
  </si>
  <si>
    <t>Вопросы по КТбП</t>
  </si>
  <si>
    <t>СУ</t>
  </si>
  <si>
    <t>Прибыл</t>
  </si>
  <si>
    <t>Убыл</t>
  </si>
  <si>
    <t xml:space="preserve">Вопросы по КТ на карте                      </t>
  </si>
  <si>
    <t>РАСЧЁТНЫЕ КТ</t>
  </si>
  <si>
    <t>Миронов Сергей</t>
  </si>
  <si>
    <t>Артемова Виктория</t>
  </si>
  <si>
    <t>Камнев Андрей</t>
  </si>
  <si>
    <t>Камнева Анна</t>
  </si>
  <si>
    <t>Чуприков Михаил</t>
  </si>
  <si>
    <t xml:space="preserve">Вихрова Александра </t>
  </si>
  <si>
    <t>Солодков Денис</t>
  </si>
  <si>
    <t>Солодкова Татьяна</t>
  </si>
  <si>
    <t>Лыков Павел</t>
  </si>
  <si>
    <t>Лыкова Елена</t>
  </si>
  <si>
    <t>Елшин Константин</t>
  </si>
  <si>
    <t>Елшин Елена</t>
  </si>
  <si>
    <t xml:space="preserve">Чернышев Алексей </t>
  </si>
  <si>
    <t xml:space="preserve">Марьин Максим </t>
  </si>
  <si>
    <t xml:space="preserve">Продина Елена </t>
  </si>
  <si>
    <t xml:space="preserve">Продин Сергей </t>
  </si>
  <si>
    <t xml:space="preserve">Чужаков Андрей </t>
  </si>
  <si>
    <t>Смирнов Виталий</t>
  </si>
  <si>
    <t xml:space="preserve">Зайцева Оксана </t>
  </si>
  <si>
    <t>Хумоян Джамал</t>
  </si>
  <si>
    <t>Межов Юрий</t>
  </si>
  <si>
    <t>Бабкин Денис</t>
  </si>
  <si>
    <t xml:space="preserve">Борисов Андрей </t>
  </si>
  <si>
    <t>Борисова Анна</t>
  </si>
  <si>
    <t>Карелин Александр</t>
  </si>
  <si>
    <t>Савельев Константин</t>
  </si>
  <si>
    <t>Смирнов Иван</t>
  </si>
  <si>
    <t>Лукина Полина</t>
  </si>
  <si>
    <t xml:space="preserve">Турлак Вера </t>
  </si>
  <si>
    <t>Булгакова Ярослава</t>
  </si>
  <si>
    <t>Михайлов Павел</t>
  </si>
  <si>
    <t>Михайлова Оксана</t>
  </si>
  <si>
    <t>004</t>
  </si>
  <si>
    <t>011</t>
  </si>
  <si>
    <t>006</t>
  </si>
  <si>
    <t>007</t>
  </si>
  <si>
    <t>009</t>
  </si>
  <si>
    <t>015</t>
  </si>
  <si>
    <t>069</t>
  </si>
  <si>
    <t>095</t>
  </si>
  <si>
    <t>Превышение</t>
  </si>
</sst>
</file>

<file path=xl/styles.xml><?xml version="1.0" encoding="utf-8"?>
<styleSheet xmlns="http://schemas.openxmlformats.org/spreadsheetml/2006/main">
  <numFmts count="1">
    <numFmt numFmtId="164" formatCode="h:mm;@"/>
  </numFmts>
  <fonts count="1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3"/>
      <color theme="1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/>
    <xf numFmtId="0" fontId="1" fillId="2" borderId="4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left"/>
    </xf>
    <xf numFmtId="0" fontId="6" fillId="3" borderId="17" xfId="0" applyNumberFormat="1" applyFont="1" applyFill="1" applyBorder="1" applyAlignment="1">
      <alignment horizontal="center" vertical="center"/>
    </xf>
    <xf numFmtId="0" fontId="6" fillId="3" borderId="18" xfId="0" applyNumberFormat="1" applyFont="1" applyFill="1" applyBorder="1" applyAlignment="1">
      <alignment horizontal="center" vertical="center"/>
    </xf>
    <xf numFmtId="0" fontId="7" fillId="3" borderId="18" xfId="0" applyNumberFormat="1" applyFont="1" applyFill="1" applyBorder="1" applyAlignment="1">
      <alignment horizontal="center" vertical="center"/>
    </xf>
    <xf numFmtId="0" fontId="7" fillId="3" borderId="19" xfId="0" applyNumberFormat="1" applyFont="1" applyFill="1" applyBorder="1" applyAlignment="1">
      <alignment horizontal="center" vertical="center"/>
    </xf>
    <xf numFmtId="0" fontId="2" fillId="2" borderId="38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3" fillId="0" borderId="18" xfId="0" applyNumberFormat="1" applyFont="1" applyFill="1" applyBorder="1" applyAlignment="1">
      <alignment horizontal="center" vertical="center"/>
    </xf>
    <xf numFmtId="0" fontId="3" fillId="0" borderId="19" xfId="0" applyNumberFormat="1" applyFont="1" applyFill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/>
    </xf>
    <xf numFmtId="0" fontId="5" fillId="0" borderId="25" xfId="0" applyNumberFormat="1" applyFont="1" applyBorder="1" applyAlignment="1">
      <alignment horizontal="center" vertical="center"/>
    </xf>
    <xf numFmtId="0" fontId="5" fillId="0" borderId="34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0" fontId="5" fillId="0" borderId="35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4" xfId="0" applyNumberFormat="1" applyFont="1" applyBorder="1" applyAlignment="1">
      <alignment horizontal="center" vertical="center"/>
    </xf>
    <xf numFmtId="0" fontId="5" fillId="0" borderId="15" xfId="0" applyNumberFormat="1" applyFont="1" applyBorder="1" applyAlignment="1">
      <alignment horizontal="center" vertical="center"/>
    </xf>
    <xf numFmtId="0" fontId="5" fillId="0" borderId="23" xfId="0" applyNumberFormat="1" applyFont="1" applyBorder="1" applyAlignment="1">
      <alignment horizontal="center" vertical="center"/>
    </xf>
    <xf numFmtId="0" fontId="5" fillId="0" borderId="36" xfId="0" applyNumberFormat="1" applyFont="1" applyBorder="1" applyAlignment="1">
      <alignment horizontal="center" vertical="center"/>
    </xf>
    <xf numFmtId="0" fontId="5" fillId="0" borderId="16" xfId="0" applyNumberFormat="1" applyFont="1" applyBorder="1" applyAlignment="1">
      <alignment horizontal="center" vertical="center"/>
    </xf>
    <xf numFmtId="49" fontId="3" fillId="6" borderId="12" xfId="0" applyNumberFormat="1" applyFont="1" applyFill="1" applyBorder="1" applyAlignment="1">
      <alignment horizontal="center" vertical="center" wrapText="1"/>
    </xf>
    <xf numFmtId="0" fontId="2" fillId="8" borderId="29" xfId="0" applyFont="1" applyFill="1" applyBorder="1" applyAlignment="1">
      <alignment horizontal="center" vertical="center"/>
    </xf>
    <xf numFmtId="0" fontId="2" fillId="8" borderId="30" xfId="0" applyFont="1" applyFill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6" fillId="3" borderId="27" xfId="0" applyNumberFormat="1" applyFont="1" applyFill="1" applyBorder="1" applyAlignment="1">
      <alignment horizontal="center" vertical="center"/>
    </xf>
    <xf numFmtId="0" fontId="1" fillId="2" borderId="45" xfId="0" applyNumberFormat="1" applyFont="1" applyFill="1" applyBorder="1" applyAlignment="1">
      <alignment horizontal="center" vertical="center" wrapText="1"/>
    </xf>
    <xf numFmtId="0" fontId="2" fillId="4" borderId="38" xfId="0" applyNumberFormat="1" applyFont="1" applyFill="1" applyBorder="1" applyAlignment="1">
      <alignment horizontal="center" vertical="center"/>
    </xf>
    <xf numFmtId="0" fontId="2" fillId="4" borderId="37" xfId="0" applyNumberFormat="1" applyFont="1" applyFill="1" applyBorder="1" applyAlignment="1">
      <alignment horizontal="center" vertical="center"/>
    </xf>
    <xf numFmtId="0" fontId="2" fillId="4" borderId="46" xfId="0" applyNumberFormat="1" applyFont="1" applyFill="1" applyBorder="1" applyAlignment="1">
      <alignment horizontal="center" vertical="center"/>
    </xf>
    <xf numFmtId="0" fontId="2" fillId="4" borderId="47" xfId="0" applyNumberFormat="1" applyFont="1" applyFill="1" applyBorder="1" applyAlignment="1">
      <alignment horizontal="center" vertical="center"/>
    </xf>
    <xf numFmtId="0" fontId="2" fillId="4" borderId="39" xfId="0" applyNumberFormat="1" applyFont="1" applyFill="1" applyBorder="1" applyAlignment="1">
      <alignment horizontal="center" vertical="center"/>
    </xf>
    <xf numFmtId="0" fontId="5" fillId="0" borderId="44" xfId="0" applyNumberFormat="1" applyFont="1" applyBorder="1" applyAlignment="1">
      <alignment horizontal="center" vertical="center"/>
    </xf>
    <xf numFmtId="0" fontId="5" fillId="0" borderId="26" xfId="0" applyNumberFormat="1" applyFont="1" applyBorder="1" applyAlignment="1">
      <alignment horizontal="center" vertical="center"/>
    </xf>
    <xf numFmtId="0" fontId="5" fillId="0" borderId="32" xfId="0" applyNumberFormat="1" applyFont="1" applyBorder="1" applyAlignment="1">
      <alignment horizontal="center" vertical="center"/>
    </xf>
    <xf numFmtId="0" fontId="5" fillId="0" borderId="31" xfId="0" applyNumberFormat="1" applyFont="1" applyBorder="1" applyAlignment="1">
      <alignment horizontal="center" vertical="center"/>
    </xf>
    <xf numFmtId="0" fontId="5" fillId="0" borderId="24" xfId="0" applyNumberFormat="1" applyFont="1" applyBorder="1" applyAlignment="1">
      <alignment horizontal="center" vertical="center"/>
    </xf>
    <xf numFmtId="0" fontId="5" fillId="0" borderId="21" xfId="0" applyNumberFormat="1" applyFont="1" applyBorder="1" applyAlignment="1">
      <alignment horizontal="center" vertical="center"/>
    </xf>
    <xf numFmtId="0" fontId="5" fillId="0" borderId="20" xfId="0" applyNumberFormat="1" applyFont="1" applyBorder="1" applyAlignment="1">
      <alignment horizontal="center" vertical="center"/>
    </xf>
    <xf numFmtId="0" fontId="5" fillId="0" borderId="22" xfId="0" applyNumberFormat="1" applyFont="1" applyBorder="1" applyAlignment="1">
      <alignment horizontal="center" vertical="center"/>
    </xf>
    <xf numFmtId="0" fontId="3" fillId="7" borderId="37" xfId="0" applyNumberFormat="1" applyFont="1" applyFill="1" applyBorder="1" applyAlignment="1">
      <alignment horizontal="center" vertical="center" wrapText="1"/>
    </xf>
    <xf numFmtId="0" fontId="3" fillId="7" borderId="45" xfId="0" applyNumberFormat="1" applyFont="1" applyFill="1" applyBorder="1" applyAlignment="1">
      <alignment horizontal="center" vertical="center"/>
    </xf>
    <xf numFmtId="0" fontId="3" fillId="7" borderId="49" xfId="0" applyNumberFormat="1" applyFont="1" applyFill="1" applyBorder="1" applyAlignment="1">
      <alignment horizontal="center" vertical="center" wrapText="1"/>
    </xf>
    <xf numFmtId="0" fontId="8" fillId="4" borderId="45" xfId="0" applyNumberFormat="1" applyFont="1" applyFill="1" applyBorder="1" applyAlignment="1">
      <alignment horizontal="center" vertical="center"/>
    </xf>
    <xf numFmtId="0" fontId="8" fillId="4" borderId="48" xfId="0" applyNumberFormat="1" applyFont="1" applyFill="1" applyBorder="1" applyAlignment="1">
      <alignment horizontal="center" vertical="center"/>
    </xf>
    <xf numFmtId="0" fontId="8" fillId="4" borderId="49" xfId="0" applyNumberFormat="1" applyFont="1" applyFill="1" applyBorder="1" applyAlignment="1">
      <alignment horizontal="center" vertical="center"/>
    </xf>
    <xf numFmtId="0" fontId="2" fillId="4" borderId="40" xfId="0" applyNumberFormat="1" applyFont="1" applyFill="1" applyBorder="1" applyAlignment="1">
      <alignment horizontal="center" vertical="center"/>
    </xf>
    <xf numFmtId="0" fontId="2" fillId="4" borderId="41" xfId="0" applyNumberFormat="1" applyFont="1" applyFill="1" applyBorder="1" applyAlignment="1">
      <alignment horizontal="center" vertical="center"/>
    </xf>
    <xf numFmtId="0" fontId="2" fillId="4" borderId="45" xfId="0" applyNumberFormat="1" applyFont="1" applyFill="1" applyBorder="1" applyAlignment="1">
      <alignment horizontal="center" vertical="center"/>
    </xf>
    <xf numFmtId="0" fontId="2" fillId="4" borderId="48" xfId="0" applyNumberFormat="1" applyFont="1" applyFill="1" applyBorder="1" applyAlignment="1">
      <alignment horizontal="center" vertical="center"/>
    </xf>
    <xf numFmtId="0" fontId="2" fillId="4" borderId="49" xfId="0" applyNumberFormat="1" applyFont="1" applyFill="1" applyBorder="1" applyAlignment="1">
      <alignment horizontal="center" vertical="center"/>
    </xf>
    <xf numFmtId="0" fontId="3" fillId="4" borderId="45" xfId="0" applyNumberFormat="1" applyFont="1" applyFill="1" applyBorder="1" applyAlignment="1">
      <alignment horizontal="center" vertical="center"/>
    </xf>
    <xf numFmtId="0" fontId="3" fillId="4" borderId="48" xfId="0" applyNumberFormat="1" applyFont="1" applyFill="1" applyBorder="1" applyAlignment="1">
      <alignment horizontal="center" vertical="center"/>
    </xf>
    <xf numFmtId="0" fontId="3" fillId="4" borderId="49" xfId="0" applyNumberFormat="1" applyFont="1" applyFill="1" applyBorder="1" applyAlignment="1">
      <alignment horizontal="center" vertical="center"/>
    </xf>
    <xf numFmtId="0" fontId="8" fillId="3" borderId="45" xfId="0" applyNumberFormat="1" applyFont="1" applyFill="1" applyBorder="1" applyAlignment="1">
      <alignment horizontal="center" vertical="center"/>
    </xf>
    <xf numFmtId="0" fontId="8" fillId="3" borderId="48" xfId="0" applyNumberFormat="1" applyFont="1" applyFill="1" applyBorder="1" applyAlignment="1">
      <alignment horizontal="center" vertical="center"/>
    </xf>
    <xf numFmtId="0" fontId="8" fillId="3" borderId="49" xfId="0" applyNumberFormat="1" applyFont="1" applyFill="1" applyBorder="1" applyAlignment="1">
      <alignment horizontal="center" vertical="center"/>
    </xf>
    <xf numFmtId="0" fontId="2" fillId="3" borderId="38" xfId="0" applyNumberFormat="1" applyFont="1" applyFill="1" applyBorder="1" applyAlignment="1">
      <alignment horizontal="center" vertical="center"/>
    </xf>
    <xf numFmtId="0" fontId="2" fillId="3" borderId="37" xfId="0" applyNumberFormat="1" applyFont="1" applyFill="1" applyBorder="1" applyAlignment="1">
      <alignment horizontal="center" vertical="center"/>
    </xf>
    <xf numFmtId="0" fontId="2" fillId="3" borderId="47" xfId="0" applyNumberFormat="1" applyFont="1" applyFill="1" applyBorder="1" applyAlignment="1">
      <alignment horizontal="center" vertical="center"/>
    </xf>
    <xf numFmtId="0" fontId="2" fillId="3" borderId="39" xfId="0" applyNumberFormat="1" applyFont="1" applyFill="1" applyBorder="1" applyAlignment="1">
      <alignment horizontal="center" vertical="center"/>
    </xf>
    <xf numFmtId="0" fontId="9" fillId="7" borderId="45" xfId="0" applyNumberFormat="1" applyFont="1" applyFill="1" applyBorder="1" applyAlignment="1">
      <alignment horizontal="center" vertical="center"/>
    </xf>
    <xf numFmtId="0" fontId="9" fillId="7" borderId="48" xfId="0" applyNumberFormat="1" applyFont="1" applyFill="1" applyBorder="1" applyAlignment="1">
      <alignment horizontal="center" vertical="center"/>
    </xf>
    <xf numFmtId="0" fontId="9" fillId="7" borderId="49" xfId="0" applyNumberFormat="1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7" fillId="9" borderId="45" xfId="0" applyNumberFormat="1" applyFont="1" applyFill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3" fillId="7" borderId="33" xfId="0" applyNumberFormat="1" applyFont="1" applyFill="1" applyBorder="1" applyAlignment="1">
      <alignment horizontal="center" vertical="center"/>
    </xf>
    <xf numFmtId="0" fontId="3" fillId="7" borderId="51" xfId="0" applyNumberFormat="1" applyFont="1" applyFill="1" applyBorder="1" applyAlignment="1">
      <alignment horizontal="center" vertical="center" wrapText="1"/>
    </xf>
    <xf numFmtId="0" fontId="3" fillId="7" borderId="28" xfId="0" applyNumberFormat="1" applyFont="1" applyFill="1" applyBorder="1" applyAlignment="1">
      <alignment horizontal="center" vertical="center" wrapText="1"/>
    </xf>
    <xf numFmtId="0" fontId="2" fillId="9" borderId="33" xfId="0" applyNumberFormat="1" applyFont="1" applyFill="1" applyBorder="1" applyAlignment="1">
      <alignment horizontal="center" vertical="center"/>
    </xf>
    <xf numFmtId="0" fontId="2" fillId="9" borderId="52" xfId="0" applyNumberFormat="1" applyFont="1" applyFill="1" applyBorder="1" applyAlignment="1">
      <alignment horizontal="center" vertical="center"/>
    </xf>
    <xf numFmtId="0" fontId="2" fillId="9" borderId="28" xfId="0" applyNumberFormat="1" applyFont="1" applyFill="1" applyBorder="1" applyAlignment="1">
      <alignment horizontal="center" vertical="center"/>
    </xf>
    <xf numFmtId="0" fontId="4" fillId="2" borderId="43" xfId="0" applyNumberFormat="1" applyFont="1" applyFill="1" applyBorder="1" applyAlignment="1">
      <alignment horizontal="center" vertical="center" wrapText="1"/>
    </xf>
    <xf numFmtId="0" fontId="2" fillId="2" borderId="52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0" fontId="2" fillId="8" borderId="13" xfId="0" applyFont="1" applyFill="1" applyBorder="1" applyAlignment="1">
      <alignment horizontal="center" vertical="center"/>
    </xf>
    <xf numFmtId="164" fontId="5" fillId="0" borderId="14" xfId="0" applyNumberFormat="1" applyFont="1" applyBorder="1" applyAlignment="1">
      <alignment horizontal="center" vertical="center"/>
    </xf>
    <xf numFmtId="0" fontId="2" fillId="8" borderId="16" xfId="0" applyFont="1" applyFill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164" fontId="5" fillId="0" borderId="15" xfId="0" applyNumberFormat="1" applyFont="1" applyBorder="1" applyAlignment="1">
      <alignment horizontal="center" vertical="center"/>
    </xf>
    <xf numFmtId="164" fontId="5" fillId="0" borderId="16" xfId="0" applyNumberFormat="1" applyFont="1" applyBorder="1" applyAlignment="1">
      <alignment horizontal="center" vertical="center"/>
    </xf>
    <xf numFmtId="0" fontId="3" fillId="0" borderId="17" xfId="0" applyNumberFormat="1" applyFont="1" applyFill="1" applyBorder="1" applyAlignment="1">
      <alignment horizontal="center" vertical="center"/>
    </xf>
    <xf numFmtId="0" fontId="2" fillId="2" borderId="28" xfId="0" applyNumberFormat="1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10" fillId="10" borderId="1" xfId="0" applyFont="1" applyFill="1" applyBorder="1" applyAlignment="1">
      <alignment horizontal="left" vertical="center" wrapText="1"/>
    </xf>
    <xf numFmtId="0" fontId="10" fillId="10" borderId="3" xfId="0" applyFont="1" applyFill="1" applyBorder="1" applyAlignment="1">
      <alignment horizontal="left" vertical="center" wrapText="1"/>
    </xf>
    <xf numFmtId="49" fontId="3" fillId="7" borderId="12" xfId="0" applyNumberFormat="1" applyFont="1" applyFill="1" applyBorder="1" applyAlignment="1">
      <alignment horizontal="center" vertical="center" wrapText="1"/>
    </xf>
    <xf numFmtId="49" fontId="3" fillId="6" borderId="42" xfId="0" applyNumberFormat="1" applyFont="1" applyFill="1" applyBorder="1" applyAlignment="1">
      <alignment horizontal="center" vertical="center" wrapText="1"/>
    </xf>
    <xf numFmtId="49" fontId="3" fillId="7" borderId="14" xfId="0" applyNumberFormat="1" applyFont="1" applyFill="1" applyBorder="1" applyAlignment="1">
      <alignment horizontal="center" vertical="center" wrapText="1"/>
    </xf>
    <xf numFmtId="0" fontId="10" fillId="10" borderId="15" xfId="0" applyFont="1" applyFill="1" applyBorder="1" applyAlignment="1">
      <alignment horizontal="left" vertical="center" wrapText="1"/>
    </xf>
    <xf numFmtId="49" fontId="3" fillId="6" borderId="53" xfId="0" applyNumberFormat="1" applyFont="1" applyFill="1" applyBorder="1" applyAlignment="1">
      <alignment horizontal="center" vertical="center" wrapText="1"/>
    </xf>
    <xf numFmtId="0" fontId="10" fillId="10" borderId="54" xfId="0" applyFont="1" applyFill="1" applyBorder="1" applyAlignment="1">
      <alignment horizontal="left" vertical="center" wrapText="1"/>
    </xf>
    <xf numFmtId="0" fontId="3" fillId="6" borderId="14" xfId="0" applyFont="1" applyFill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0" fontId="10" fillId="5" borderId="15" xfId="0" applyFont="1" applyFill="1" applyBorder="1" applyAlignment="1">
      <alignment horizontal="left" vertical="center" wrapText="1"/>
    </xf>
    <xf numFmtId="164" fontId="5" fillId="0" borderId="34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64" fontId="5" fillId="0" borderId="36" xfId="0" applyNumberFormat="1" applyFont="1" applyBorder="1" applyAlignment="1">
      <alignment horizontal="center" vertical="center"/>
    </xf>
    <xf numFmtId="0" fontId="9" fillId="7" borderId="43" xfId="0" applyNumberFormat="1" applyFont="1" applyFill="1" applyBorder="1" applyAlignment="1">
      <alignment horizontal="center" vertical="center"/>
    </xf>
    <xf numFmtId="0" fontId="9" fillId="7" borderId="33" xfId="0" applyNumberFormat="1" applyFont="1" applyFill="1" applyBorder="1" applyAlignment="1">
      <alignment horizontal="center" vertical="center"/>
    </xf>
    <xf numFmtId="0" fontId="9" fillId="7" borderId="28" xfId="0" applyNumberFormat="1" applyFont="1" applyFill="1" applyBorder="1" applyAlignment="1">
      <alignment horizontal="center" vertical="center"/>
    </xf>
    <xf numFmtId="0" fontId="2" fillId="8" borderId="50" xfId="0" applyFont="1" applyFill="1" applyBorder="1" applyAlignment="1">
      <alignment horizontal="center" vertical="center"/>
    </xf>
    <xf numFmtId="0" fontId="2" fillId="7" borderId="3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K18"/>
  <sheetViews>
    <sheetView tabSelected="1" workbookViewId="0">
      <pane xSplit="1" ySplit="2" topLeftCell="DP4" activePane="bottomRight" state="frozen"/>
      <selection pane="topRight" activeCell="B1" sqref="B1"/>
      <selection pane="bottomLeft" activeCell="A2" sqref="A2"/>
      <selection pane="bottomRight" activeCell="EC5" sqref="EC5"/>
    </sheetView>
  </sheetViews>
  <sheetFormatPr defaultRowHeight="15"/>
  <cols>
    <col min="1" max="1" width="7" style="2" customWidth="1"/>
    <col min="2" max="2" width="22.28515625" style="4" customWidth="1"/>
    <col min="3" max="3" width="24.7109375" style="4" customWidth="1"/>
    <col min="4" max="101" width="4.28515625" style="1" customWidth="1"/>
    <col min="102" max="129" width="4" style="1" customWidth="1"/>
    <col min="130" max="132" width="11.85546875" style="1" customWidth="1"/>
    <col min="133" max="133" width="13.85546875" style="1" customWidth="1"/>
    <col min="134" max="134" width="11.85546875" style="1" customWidth="1"/>
    <col min="135" max="135" width="11" style="1" customWidth="1"/>
    <col min="136" max="136" width="10.7109375" style="1" customWidth="1"/>
    <col min="137" max="137" width="10.5703125" style="1" customWidth="1"/>
    <col min="138" max="138" width="11.5703125" style="1" customWidth="1"/>
    <col min="139" max="139" width="11.42578125" style="1" customWidth="1"/>
    <col min="140" max="140" width="7" style="2" customWidth="1"/>
    <col min="141" max="16384" width="9.140625" style="2"/>
  </cols>
  <sheetData>
    <row r="1" spans="1:141" ht="28.5" customHeight="1" thickBot="1">
      <c r="D1" s="65" t="s">
        <v>34</v>
      </c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7"/>
      <c r="AW1" s="65" t="s">
        <v>33</v>
      </c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7"/>
      <c r="BM1" s="54" t="s">
        <v>42</v>
      </c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6"/>
      <c r="CX1" s="57" t="s">
        <v>35</v>
      </c>
      <c r="CY1" s="58"/>
      <c r="CZ1" s="58"/>
      <c r="DA1" s="58"/>
      <c r="DB1" s="58"/>
      <c r="DC1" s="58"/>
      <c r="DD1" s="58"/>
      <c r="DE1" s="59" t="s">
        <v>37</v>
      </c>
      <c r="DF1" s="60"/>
      <c r="DG1" s="60"/>
      <c r="DH1" s="60"/>
      <c r="DI1" s="60"/>
      <c r="DJ1" s="60"/>
      <c r="DK1" s="61"/>
      <c r="DL1" s="58" t="s">
        <v>36</v>
      </c>
      <c r="DM1" s="58"/>
      <c r="DN1" s="58"/>
      <c r="DO1" s="58"/>
      <c r="DP1" s="58"/>
      <c r="DQ1" s="62" t="s">
        <v>38</v>
      </c>
      <c r="DR1" s="63"/>
      <c r="DS1" s="63"/>
      <c r="DT1" s="63"/>
      <c r="DU1" s="63"/>
      <c r="DV1" s="63"/>
      <c r="DW1" s="63"/>
      <c r="DX1" s="63"/>
      <c r="DY1" s="64"/>
      <c r="DZ1" s="120" t="s">
        <v>39</v>
      </c>
      <c r="EA1" s="119"/>
      <c r="EB1" s="119"/>
      <c r="EC1" s="119"/>
      <c r="ED1" s="121"/>
      <c r="EE1" s="77" t="s">
        <v>14</v>
      </c>
      <c r="EF1" s="78"/>
      <c r="EG1" s="79"/>
    </row>
    <row r="2" spans="1:141" ht="32.25" thickBot="1">
      <c r="A2" s="37" t="s">
        <v>0</v>
      </c>
      <c r="B2" s="9" t="s">
        <v>1</v>
      </c>
      <c r="C2" s="10" t="s">
        <v>2</v>
      </c>
      <c r="D2" s="68">
        <v>1</v>
      </c>
      <c r="E2" s="69">
        <v>2</v>
      </c>
      <c r="F2" s="69">
        <v>3</v>
      </c>
      <c r="G2" s="69">
        <v>4</v>
      </c>
      <c r="H2" s="69">
        <v>5</v>
      </c>
      <c r="I2" s="69">
        <v>6</v>
      </c>
      <c r="J2" s="69">
        <v>7</v>
      </c>
      <c r="K2" s="69">
        <v>8</v>
      </c>
      <c r="L2" s="69">
        <v>9</v>
      </c>
      <c r="M2" s="69">
        <v>10</v>
      </c>
      <c r="N2" s="69">
        <v>11</v>
      </c>
      <c r="O2" s="69">
        <v>12</v>
      </c>
      <c r="P2" s="69">
        <v>13</v>
      </c>
      <c r="Q2" s="69">
        <v>14</v>
      </c>
      <c r="R2" s="69">
        <v>15</v>
      </c>
      <c r="S2" s="69">
        <v>16</v>
      </c>
      <c r="T2" s="69">
        <v>17</v>
      </c>
      <c r="U2" s="69">
        <v>18</v>
      </c>
      <c r="V2" s="69">
        <v>19</v>
      </c>
      <c r="W2" s="69">
        <v>20</v>
      </c>
      <c r="X2" s="69">
        <v>21</v>
      </c>
      <c r="Y2" s="69">
        <v>22</v>
      </c>
      <c r="Z2" s="69">
        <v>23</v>
      </c>
      <c r="AA2" s="69">
        <v>24</v>
      </c>
      <c r="AB2" s="69">
        <v>25</v>
      </c>
      <c r="AC2" s="69">
        <v>26</v>
      </c>
      <c r="AD2" s="69">
        <v>27</v>
      </c>
      <c r="AE2" s="69">
        <v>28</v>
      </c>
      <c r="AF2" s="69">
        <v>29</v>
      </c>
      <c r="AG2" s="69">
        <v>30</v>
      </c>
      <c r="AH2" s="69">
        <v>31</v>
      </c>
      <c r="AI2" s="69">
        <v>32</v>
      </c>
      <c r="AJ2" s="69">
        <v>33</v>
      </c>
      <c r="AK2" s="69">
        <v>34</v>
      </c>
      <c r="AL2" s="69">
        <v>35</v>
      </c>
      <c r="AM2" s="69">
        <v>36</v>
      </c>
      <c r="AN2" s="69">
        <v>37</v>
      </c>
      <c r="AO2" s="69">
        <v>38</v>
      </c>
      <c r="AP2" s="69">
        <v>39</v>
      </c>
      <c r="AQ2" s="69">
        <v>40</v>
      </c>
      <c r="AR2" s="69">
        <v>41</v>
      </c>
      <c r="AS2" s="69">
        <v>42</v>
      </c>
      <c r="AT2" s="69">
        <v>43</v>
      </c>
      <c r="AU2" s="69">
        <v>44</v>
      </c>
      <c r="AV2" s="70">
        <v>45</v>
      </c>
      <c r="AW2" s="68">
        <v>1</v>
      </c>
      <c r="AX2" s="69">
        <v>2</v>
      </c>
      <c r="AY2" s="69">
        <v>3</v>
      </c>
      <c r="AZ2" s="69">
        <v>4</v>
      </c>
      <c r="BA2" s="69">
        <v>5</v>
      </c>
      <c r="BB2" s="69">
        <v>6</v>
      </c>
      <c r="BC2" s="69">
        <v>7</v>
      </c>
      <c r="BD2" s="69">
        <v>8</v>
      </c>
      <c r="BE2" s="69">
        <v>9</v>
      </c>
      <c r="BF2" s="69">
        <v>10</v>
      </c>
      <c r="BG2" s="69">
        <v>11</v>
      </c>
      <c r="BH2" s="69">
        <v>12</v>
      </c>
      <c r="BI2" s="69">
        <v>13</v>
      </c>
      <c r="BJ2" s="69">
        <v>14</v>
      </c>
      <c r="BK2" s="69">
        <v>15</v>
      </c>
      <c r="BL2" s="71">
        <v>16</v>
      </c>
      <c r="BM2" s="38">
        <v>1</v>
      </c>
      <c r="BN2" s="39">
        <v>2</v>
      </c>
      <c r="BO2" s="39">
        <v>3</v>
      </c>
      <c r="BP2" s="39">
        <v>4</v>
      </c>
      <c r="BQ2" s="39">
        <v>5</v>
      </c>
      <c r="BR2" s="39">
        <v>6</v>
      </c>
      <c r="BS2" s="39">
        <v>7</v>
      </c>
      <c r="BT2" s="39">
        <v>8</v>
      </c>
      <c r="BU2" s="39">
        <v>9</v>
      </c>
      <c r="BV2" s="39">
        <v>10</v>
      </c>
      <c r="BW2" s="39">
        <v>11</v>
      </c>
      <c r="BX2" s="39">
        <v>12</v>
      </c>
      <c r="BY2" s="39">
        <v>13</v>
      </c>
      <c r="BZ2" s="39">
        <v>14</v>
      </c>
      <c r="CA2" s="39">
        <v>15</v>
      </c>
      <c r="CB2" s="39">
        <v>16</v>
      </c>
      <c r="CC2" s="39">
        <v>17</v>
      </c>
      <c r="CD2" s="39">
        <v>18</v>
      </c>
      <c r="CE2" s="39">
        <v>19</v>
      </c>
      <c r="CF2" s="39">
        <v>20</v>
      </c>
      <c r="CG2" s="39">
        <v>21</v>
      </c>
      <c r="CH2" s="39">
        <v>22</v>
      </c>
      <c r="CI2" s="39">
        <v>23</v>
      </c>
      <c r="CJ2" s="39">
        <v>24</v>
      </c>
      <c r="CK2" s="39">
        <v>25</v>
      </c>
      <c r="CL2" s="39">
        <v>26</v>
      </c>
      <c r="CM2" s="39">
        <v>27</v>
      </c>
      <c r="CN2" s="39">
        <v>28</v>
      </c>
      <c r="CO2" s="39">
        <v>29</v>
      </c>
      <c r="CP2" s="39">
        <v>30</v>
      </c>
      <c r="CQ2" s="39">
        <v>31</v>
      </c>
      <c r="CR2" s="39">
        <v>32</v>
      </c>
      <c r="CS2" s="39">
        <v>33</v>
      </c>
      <c r="CT2" s="39">
        <v>34</v>
      </c>
      <c r="CU2" s="39">
        <v>35</v>
      </c>
      <c r="CV2" s="39">
        <v>36</v>
      </c>
      <c r="CW2" s="42">
        <v>37</v>
      </c>
      <c r="CX2" s="40">
        <v>1</v>
      </c>
      <c r="CY2" s="39">
        <v>2</v>
      </c>
      <c r="CZ2" s="39">
        <v>3</v>
      </c>
      <c r="DA2" s="39">
        <v>4</v>
      </c>
      <c r="DB2" s="39">
        <v>5</v>
      </c>
      <c r="DC2" s="39">
        <v>6</v>
      </c>
      <c r="DD2" s="41">
        <v>7</v>
      </c>
      <c r="DE2" s="38">
        <v>1</v>
      </c>
      <c r="DF2" s="39">
        <v>2</v>
      </c>
      <c r="DG2" s="39">
        <v>3</v>
      </c>
      <c r="DH2" s="39">
        <v>4</v>
      </c>
      <c r="DI2" s="39">
        <v>5</v>
      </c>
      <c r="DJ2" s="39">
        <v>6</v>
      </c>
      <c r="DK2" s="42">
        <v>7</v>
      </c>
      <c r="DL2" s="40">
        <v>1</v>
      </c>
      <c r="DM2" s="39">
        <v>2</v>
      </c>
      <c r="DN2" s="39">
        <v>3</v>
      </c>
      <c r="DO2" s="39">
        <v>4</v>
      </c>
      <c r="DP2" s="41">
        <v>5</v>
      </c>
      <c r="DQ2" s="38">
        <v>1</v>
      </c>
      <c r="DR2" s="39">
        <v>2</v>
      </c>
      <c r="DS2" s="39">
        <v>3</v>
      </c>
      <c r="DT2" s="39">
        <v>4</v>
      </c>
      <c r="DU2" s="39">
        <v>5</v>
      </c>
      <c r="DV2" s="39">
        <v>6</v>
      </c>
      <c r="DW2" s="39">
        <v>7</v>
      </c>
      <c r="DX2" s="39">
        <v>8</v>
      </c>
      <c r="DY2" s="42">
        <v>9</v>
      </c>
      <c r="DZ2" s="52" t="s">
        <v>40</v>
      </c>
      <c r="EA2" s="51" t="s">
        <v>41</v>
      </c>
      <c r="EB2" s="51" t="s">
        <v>32</v>
      </c>
      <c r="EC2" s="123" t="s">
        <v>84</v>
      </c>
      <c r="ED2" s="53" t="s">
        <v>15</v>
      </c>
      <c r="EE2" s="83" t="s">
        <v>12</v>
      </c>
      <c r="EF2" s="84" t="s">
        <v>13</v>
      </c>
      <c r="EG2" s="85" t="s">
        <v>14</v>
      </c>
      <c r="EH2" s="86" t="s">
        <v>16</v>
      </c>
      <c r="EI2" s="87" t="s">
        <v>15</v>
      </c>
      <c r="EJ2" s="3" t="s">
        <v>0</v>
      </c>
      <c r="EK2" s="101" t="s">
        <v>17</v>
      </c>
    </row>
    <row r="3" spans="1:141" ht="20.100000000000001" customHeight="1">
      <c r="A3" s="110" t="s">
        <v>29</v>
      </c>
      <c r="B3" s="111" t="s">
        <v>18</v>
      </c>
      <c r="C3" s="111" t="s">
        <v>21</v>
      </c>
      <c r="D3" s="13"/>
      <c r="E3" s="14"/>
      <c r="F3" s="14"/>
      <c r="G3" s="14"/>
      <c r="H3" s="14"/>
      <c r="I3" s="14"/>
      <c r="J3" s="15"/>
      <c r="K3" s="14"/>
      <c r="L3" s="14"/>
      <c r="M3" s="14"/>
      <c r="N3" s="14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47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7"/>
      <c r="BM3" s="47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7"/>
      <c r="CX3" s="46"/>
      <c r="CY3" s="16"/>
      <c r="CZ3" s="16"/>
      <c r="DA3" s="16"/>
      <c r="DB3" s="16"/>
      <c r="DC3" s="16"/>
      <c r="DD3" s="16"/>
      <c r="DE3" s="47"/>
      <c r="DF3" s="16"/>
      <c r="DG3" s="16"/>
      <c r="DH3" s="16"/>
      <c r="DI3" s="16"/>
      <c r="DJ3" s="16"/>
      <c r="DK3" s="17"/>
      <c r="DL3" s="46"/>
      <c r="DM3" s="16"/>
      <c r="DN3" s="16"/>
      <c r="DO3" s="16"/>
      <c r="DP3" s="16"/>
      <c r="DQ3" s="47"/>
      <c r="DR3" s="16"/>
      <c r="DS3" s="16"/>
      <c r="DT3" s="16"/>
      <c r="DU3" s="16"/>
      <c r="DV3" s="16"/>
      <c r="DW3" s="16"/>
      <c r="DX3" s="16"/>
      <c r="DY3" s="16"/>
      <c r="DZ3" s="113">
        <v>0.66041666666666665</v>
      </c>
      <c r="EA3" s="114">
        <v>0.66736111111111107</v>
      </c>
      <c r="EB3" s="114">
        <f>EA3-DZ3</f>
        <v>6.9444444444444198E-3</v>
      </c>
      <c r="EC3" s="114"/>
      <c r="ED3" s="122"/>
      <c r="EE3" s="89">
        <v>0.45833333333333331</v>
      </c>
      <c r="EF3" s="95">
        <v>0.75</v>
      </c>
      <c r="EG3" s="96">
        <f t="shared" ref="EG3:EG18" si="0">EF3-EE3-(EA3-DZ3)+EC3</f>
        <v>0.28472222222222227</v>
      </c>
      <c r="EH3" s="46">
        <v>50</v>
      </c>
      <c r="EI3" s="100">
        <f>SUM(D3:DY3)+ED3-EH3</f>
        <v>-50</v>
      </c>
      <c r="EJ3" s="110" t="s">
        <v>29</v>
      </c>
      <c r="EK3" s="5"/>
    </row>
    <row r="4" spans="1:141" ht="20.100000000000001" customHeight="1">
      <c r="A4" s="107" t="s">
        <v>26</v>
      </c>
      <c r="B4" s="104" t="s">
        <v>44</v>
      </c>
      <c r="C4" s="104" t="s">
        <v>45</v>
      </c>
      <c r="D4" s="18"/>
      <c r="E4" s="19"/>
      <c r="F4" s="19"/>
      <c r="G4" s="19"/>
      <c r="H4" s="19"/>
      <c r="I4" s="19"/>
      <c r="J4" s="20"/>
      <c r="K4" s="19"/>
      <c r="L4" s="19"/>
      <c r="M4" s="19"/>
      <c r="N4" s="19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48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2"/>
      <c r="BM4" s="48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2"/>
      <c r="CX4" s="44"/>
      <c r="CY4" s="21"/>
      <c r="CZ4" s="21"/>
      <c r="DA4" s="21"/>
      <c r="DB4" s="21"/>
      <c r="DC4" s="21"/>
      <c r="DD4" s="21"/>
      <c r="DE4" s="48"/>
      <c r="DF4" s="21"/>
      <c r="DG4" s="21"/>
      <c r="DH4" s="21"/>
      <c r="DI4" s="21"/>
      <c r="DJ4" s="21"/>
      <c r="DK4" s="22"/>
      <c r="DL4" s="44"/>
      <c r="DM4" s="21"/>
      <c r="DN4" s="21"/>
      <c r="DO4" s="21"/>
      <c r="DP4" s="21"/>
      <c r="DQ4" s="48"/>
      <c r="DR4" s="21"/>
      <c r="DS4" s="21"/>
      <c r="DT4" s="21"/>
      <c r="DU4" s="21"/>
      <c r="DV4" s="21"/>
      <c r="DW4" s="21"/>
      <c r="DX4" s="21"/>
      <c r="DY4" s="21"/>
      <c r="DZ4" s="91">
        <v>1</v>
      </c>
      <c r="EA4" s="88">
        <v>0</v>
      </c>
      <c r="EB4" s="88"/>
      <c r="EC4" s="88"/>
      <c r="ED4" s="31"/>
      <c r="EE4" s="91">
        <v>0.45833333333333331</v>
      </c>
      <c r="EF4" s="88">
        <v>0.70416666666666661</v>
      </c>
      <c r="EG4" s="97">
        <f t="shared" si="0"/>
        <v>1.2458333333333333</v>
      </c>
      <c r="EH4" s="44"/>
      <c r="EI4" s="11">
        <f>SUM(D4:DY4)+ED4-EH4</f>
        <v>0</v>
      </c>
      <c r="EJ4" s="107" t="s">
        <v>26</v>
      </c>
      <c r="EK4" s="6"/>
    </row>
    <row r="5" spans="1:141" ht="20.100000000000001" customHeight="1">
      <c r="A5" s="30" t="s">
        <v>78</v>
      </c>
      <c r="B5" s="105" t="s">
        <v>46</v>
      </c>
      <c r="C5" s="105" t="s">
        <v>47</v>
      </c>
      <c r="D5" s="18"/>
      <c r="E5" s="19"/>
      <c r="F5" s="19"/>
      <c r="G5" s="19"/>
      <c r="H5" s="19"/>
      <c r="I5" s="19"/>
      <c r="J5" s="20"/>
      <c r="K5" s="19"/>
      <c r="L5" s="19"/>
      <c r="M5" s="19"/>
      <c r="N5" s="19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48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2"/>
      <c r="BM5" s="48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2"/>
      <c r="CX5" s="44"/>
      <c r="CY5" s="21"/>
      <c r="CZ5" s="21"/>
      <c r="DA5" s="21"/>
      <c r="DB5" s="21"/>
      <c r="DC5" s="21"/>
      <c r="DD5" s="21"/>
      <c r="DE5" s="48"/>
      <c r="DF5" s="21"/>
      <c r="DG5" s="21"/>
      <c r="DH5" s="21"/>
      <c r="DI5" s="21"/>
      <c r="DJ5" s="21"/>
      <c r="DK5" s="22"/>
      <c r="DL5" s="44"/>
      <c r="DM5" s="21"/>
      <c r="DN5" s="21"/>
      <c r="DO5" s="21"/>
      <c r="DP5" s="21"/>
      <c r="DQ5" s="48"/>
      <c r="DR5" s="21"/>
      <c r="DS5" s="21"/>
      <c r="DT5" s="21"/>
      <c r="DU5" s="21"/>
      <c r="DV5" s="21"/>
      <c r="DW5" s="21"/>
      <c r="DX5" s="21"/>
      <c r="DY5" s="21"/>
      <c r="DZ5" s="91">
        <v>1</v>
      </c>
      <c r="EA5" s="88">
        <v>0</v>
      </c>
      <c r="EB5" s="88"/>
      <c r="EC5" s="88"/>
      <c r="ED5" s="31"/>
      <c r="EE5" s="91">
        <v>0.45833333333333331</v>
      </c>
      <c r="EF5" s="88">
        <v>0.72638888888888886</v>
      </c>
      <c r="EG5" s="97">
        <f t="shared" si="0"/>
        <v>1.2680555555555555</v>
      </c>
      <c r="EH5" s="44">
        <v>26</v>
      </c>
      <c r="EI5" s="11">
        <f>SUM(D5:DY5)+ED5-EH5</f>
        <v>-26</v>
      </c>
      <c r="EJ5" s="30" t="s">
        <v>78</v>
      </c>
      <c r="EK5" s="6"/>
    </row>
    <row r="6" spans="1:141" ht="20.100000000000001" customHeight="1">
      <c r="A6" s="30" t="s">
        <v>79</v>
      </c>
      <c r="B6" s="104" t="s">
        <v>48</v>
      </c>
      <c r="C6" s="104" t="s">
        <v>49</v>
      </c>
      <c r="D6" s="18"/>
      <c r="E6" s="19"/>
      <c r="F6" s="19"/>
      <c r="G6" s="19"/>
      <c r="H6" s="19"/>
      <c r="I6" s="19"/>
      <c r="J6" s="20"/>
      <c r="K6" s="19"/>
      <c r="L6" s="19"/>
      <c r="M6" s="19"/>
      <c r="N6" s="19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48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2"/>
      <c r="BM6" s="48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2"/>
      <c r="CX6" s="44"/>
      <c r="CY6" s="21"/>
      <c r="CZ6" s="21"/>
      <c r="DA6" s="21"/>
      <c r="DB6" s="21"/>
      <c r="DC6" s="21"/>
      <c r="DD6" s="21"/>
      <c r="DE6" s="48"/>
      <c r="DF6" s="21"/>
      <c r="DG6" s="21"/>
      <c r="DH6" s="21"/>
      <c r="DI6" s="21"/>
      <c r="DJ6" s="21"/>
      <c r="DK6" s="22"/>
      <c r="DL6" s="44"/>
      <c r="DM6" s="21"/>
      <c r="DN6" s="21"/>
      <c r="DO6" s="21"/>
      <c r="DP6" s="21"/>
      <c r="DQ6" s="48"/>
      <c r="DR6" s="21"/>
      <c r="DS6" s="21"/>
      <c r="DT6" s="21"/>
      <c r="DU6" s="21"/>
      <c r="DV6" s="21"/>
      <c r="DW6" s="21"/>
      <c r="DX6" s="21"/>
      <c r="DY6" s="21"/>
      <c r="DZ6" s="91">
        <v>0.65069444444444446</v>
      </c>
      <c r="EA6" s="88">
        <v>0.66597222222222219</v>
      </c>
      <c r="EB6" s="88">
        <f t="shared" ref="EB6:EB18" si="1">EA6-DZ6</f>
        <v>1.5277777777777724E-2</v>
      </c>
      <c r="EC6" s="88"/>
      <c r="ED6" s="31"/>
      <c r="EE6" s="91">
        <v>0.45833333333333331</v>
      </c>
      <c r="EF6" s="88">
        <v>0.75</v>
      </c>
      <c r="EG6" s="97">
        <f t="shared" si="0"/>
        <v>0.27638888888888896</v>
      </c>
      <c r="EH6" s="44">
        <v>38</v>
      </c>
      <c r="EI6" s="11">
        <f>SUM(D6:DY6)+ED6-EH6</f>
        <v>-38</v>
      </c>
      <c r="EJ6" s="30" t="s">
        <v>79</v>
      </c>
      <c r="EK6" s="7"/>
    </row>
    <row r="7" spans="1:141" ht="20.100000000000001" customHeight="1">
      <c r="A7" s="30" t="s">
        <v>80</v>
      </c>
      <c r="B7" s="104" t="s">
        <v>52</v>
      </c>
      <c r="C7" s="104" t="s">
        <v>53</v>
      </c>
      <c r="D7" s="18"/>
      <c r="E7" s="19"/>
      <c r="F7" s="19"/>
      <c r="G7" s="19"/>
      <c r="H7" s="19"/>
      <c r="I7" s="19"/>
      <c r="J7" s="20"/>
      <c r="K7" s="19"/>
      <c r="L7" s="19"/>
      <c r="M7" s="19"/>
      <c r="N7" s="19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48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2"/>
      <c r="BM7" s="48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2"/>
      <c r="CX7" s="44"/>
      <c r="CY7" s="21"/>
      <c r="CZ7" s="21"/>
      <c r="DA7" s="21"/>
      <c r="DB7" s="21"/>
      <c r="DC7" s="21"/>
      <c r="DD7" s="21"/>
      <c r="DE7" s="48"/>
      <c r="DF7" s="21"/>
      <c r="DG7" s="21"/>
      <c r="DH7" s="21"/>
      <c r="DI7" s="21"/>
      <c r="DJ7" s="21"/>
      <c r="DK7" s="22"/>
      <c r="DL7" s="44"/>
      <c r="DM7" s="21"/>
      <c r="DN7" s="21"/>
      <c r="DO7" s="21"/>
      <c r="DP7" s="21"/>
      <c r="DQ7" s="48"/>
      <c r="DR7" s="21"/>
      <c r="DS7" s="21"/>
      <c r="DT7" s="21"/>
      <c r="DU7" s="21"/>
      <c r="DV7" s="21"/>
      <c r="DW7" s="21"/>
      <c r="DX7" s="21"/>
      <c r="DY7" s="21"/>
      <c r="DZ7" s="91">
        <v>1</v>
      </c>
      <c r="EA7" s="88">
        <v>0</v>
      </c>
      <c r="EB7" s="88"/>
      <c r="EC7" s="88"/>
      <c r="ED7" s="31"/>
      <c r="EE7" s="91">
        <v>0.45833333333333331</v>
      </c>
      <c r="EF7" s="88">
        <v>0.72986111111111107</v>
      </c>
      <c r="EG7" s="97">
        <f t="shared" si="0"/>
        <v>1.2715277777777778</v>
      </c>
      <c r="EH7" s="44">
        <v>31</v>
      </c>
      <c r="EI7" s="11">
        <f>SUM(D7:DY7)+ED7-EH7</f>
        <v>-31</v>
      </c>
      <c r="EJ7" s="30" t="s">
        <v>80</v>
      </c>
      <c r="EK7" s="7"/>
    </row>
    <row r="8" spans="1:141" ht="20.100000000000001" customHeight="1">
      <c r="A8" s="30" t="s">
        <v>81</v>
      </c>
      <c r="B8" s="104" t="s">
        <v>54</v>
      </c>
      <c r="C8" s="104" t="s">
        <v>55</v>
      </c>
      <c r="D8" s="18"/>
      <c r="E8" s="19"/>
      <c r="F8" s="19"/>
      <c r="G8" s="19"/>
      <c r="H8" s="19"/>
      <c r="I8" s="19"/>
      <c r="J8" s="20"/>
      <c r="K8" s="19"/>
      <c r="L8" s="19"/>
      <c r="M8" s="19"/>
      <c r="N8" s="19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48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2"/>
      <c r="BM8" s="48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2"/>
      <c r="CX8" s="44"/>
      <c r="CY8" s="21"/>
      <c r="CZ8" s="21"/>
      <c r="DA8" s="21"/>
      <c r="DB8" s="21"/>
      <c r="DC8" s="21"/>
      <c r="DD8" s="21"/>
      <c r="DE8" s="48"/>
      <c r="DF8" s="21"/>
      <c r="DG8" s="21"/>
      <c r="DH8" s="21"/>
      <c r="DI8" s="21"/>
      <c r="DJ8" s="21"/>
      <c r="DK8" s="22"/>
      <c r="DL8" s="44"/>
      <c r="DM8" s="21"/>
      <c r="DN8" s="21"/>
      <c r="DO8" s="21"/>
      <c r="DP8" s="21"/>
      <c r="DQ8" s="48"/>
      <c r="DR8" s="21"/>
      <c r="DS8" s="21"/>
      <c r="DT8" s="21"/>
      <c r="DU8" s="21"/>
      <c r="DV8" s="21"/>
      <c r="DW8" s="21"/>
      <c r="DX8" s="21"/>
      <c r="DY8" s="21"/>
      <c r="DZ8" s="91">
        <v>0.5805555555555556</v>
      </c>
      <c r="EA8" s="88">
        <v>0.59027777777777779</v>
      </c>
      <c r="EB8" s="88">
        <f t="shared" si="1"/>
        <v>9.7222222222221877E-3</v>
      </c>
      <c r="EC8" s="88"/>
      <c r="ED8" s="31"/>
      <c r="EE8" s="91">
        <v>0.45833333333333331</v>
      </c>
      <c r="EF8" s="88">
        <v>0.70138888888888884</v>
      </c>
      <c r="EG8" s="97">
        <f t="shared" si="0"/>
        <v>0.23333333333333334</v>
      </c>
      <c r="EH8" s="44"/>
      <c r="EI8" s="11">
        <f>SUM(D8:DY8)+ED8-EH8</f>
        <v>0</v>
      </c>
      <c r="EJ8" s="30" t="s">
        <v>81</v>
      </c>
      <c r="EK8" s="7"/>
    </row>
    <row r="9" spans="1:141" ht="20.100000000000001" customHeight="1">
      <c r="A9" s="30" t="s">
        <v>25</v>
      </c>
      <c r="B9" s="104" t="s">
        <v>3</v>
      </c>
      <c r="C9" s="104" t="s">
        <v>4</v>
      </c>
      <c r="D9" s="18"/>
      <c r="E9" s="19"/>
      <c r="F9" s="19"/>
      <c r="G9" s="19"/>
      <c r="H9" s="19"/>
      <c r="I9" s="19"/>
      <c r="J9" s="20"/>
      <c r="K9" s="19"/>
      <c r="L9" s="19"/>
      <c r="M9" s="19"/>
      <c r="N9" s="19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48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2"/>
      <c r="BM9" s="48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2"/>
      <c r="CX9" s="44"/>
      <c r="CY9" s="21"/>
      <c r="CZ9" s="21"/>
      <c r="DA9" s="21"/>
      <c r="DB9" s="21"/>
      <c r="DC9" s="21"/>
      <c r="DD9" s="21"/>
      <c r="DE9" s="48"/>
      <c r="DF9" s="21"/>
      <c r="DG9" s="21"/>
      <c r="DH9" s="21"/>
      <c r="DI9" s="21"/>
      <c r="DJ9" s="21"/>
      <c r="DK9" s="22"/>
      <c r="DL9" s="44"/>
      <c r="DM9" s="21"/>
      <c r="DN9" s="21"/>
      <c r="DO9" s="21"/>
      <c r="DP9" s="21"/>
      <c r="DQ9" s="48"/>
      <c r="DR9" s="21"/>
      <c r="DS9" s="21"/>
      <c r="DT9" s="21"/>
      <c r="DU9" s="21"/>
      <c r="DV9" s="21"/>
      <c r="DW9" s="21"/>
      <c r="DX9" s="21"/>
      <c r="DY9" s="21"/>
      <c r="DZ9" s="91">
        <v>0.60902777777777783</v>
      </c>
      <c r="EA9" s="88">
        <v>0.63194444444444442</v>
      </c>
      <c r="EB9" s="88">
        <f t="shared" si="1"/>
        <v>2.2916666666666585E-2</v>
      </c>
      <c r="EC9" s="88">
        <v>2.0833333333333333E-3</v>
      </c>
      <c r="ED9" s="31"/>
      <c r="EE9" s="91">
        <v>0.45833333333333331</v>
      </c>
      <c r="EF9" s="88">
        <v>0.71736111111111101</v>
      </c>
      <c r="EG9" s="97">
        <f>EF9-EE9-(EA9-DZ9)+EC9</f>
        <v>0.23819444444444443</v>
      </c>
      <c r="EH9" s="44"/>
      <c r="EI9" s="11">
        <f>SUM(D9:DY9)+ED9-EH9</f>
        <v>0</v>
      </c>
      <c r="EJ9" s="30" t="s">
        <v>25</v>
      </c>
      <c r="EK9" s="7"/>
    </row>
    <row r="10" spans="1:141" ht="20.100000000000001" customHeight="1">
      <c r="A10" s="30" t="s">
        <v>82</v>
      </c>
      <c r="B10" s="104" t="s">
        <v>56</v>
      </c>
      <c r="C10" s="104" t="s">
        <v>57</v>
      </c>
      <c r="D10" s="18"/>
      <c r="E10" s="19"/>
      <c r="F10" s="19"/>
      <c r="G10" s="19"/>
      <c r="H10" s="19"/>
      <c r="I10" s="19"/>
      <c r="J10" s="20"/>
      <c r="K10" s="19"/>
      <c r="L10" s="19"/>
      <c r="M10" s="19"/>
      <c r="N10" s="19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48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2"/>
      <c r="BM10" s="48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2"/>
      <c r="CX10" s="44"/>
      <c r="CY10" s="21"/>
      <c r="CZ10" s="21"/>
      <c r="DA10" s="21"/>
      <c r="DB10" s="21"/>
      <c r="DC10" s="21"/>
      <c r="DD10" s="21"/>
      <c r="DE10" s="48"/>
      <c r="DF10" s="21"/>
      <c r="DG10" s="21"/>
      <c r="DH10" s="21"/>
      <c r="DI10" s="21"/>
      <c r="DJ10" s="21"/>
      <c r="DK10" s="22"/>
      <c r="DL10" s="44"/>
      <c r="DM10" s="21"/>
      <c r="DN10" s="21"/>
      <c r="DO10" s="21"/>
      <c r="DP10" s="21"/>
      <c r="DQ10" s="48"/>
      <c r="DR10" s="21"/>
      <c r="DS10" s="21"/>
      <c r="DT10" s="21"/>
      <c r="DU10" s="21"/>
      <c r="DV10" s="21"/>
      <c r="DW10" s="21"/>
      <c r="DX10" s="21"/>
      <c r="DY10" s="21"/>
      <c r="DZ10" s="91">
        <v>1</v>
      </c>
      <c r="EA10" s="88">
        <v>0</v>
      </c>
      <c r="EB10" s="88"/>
      <c r="EC10" s="88"/>
      <c r="ED10" s="31"/>
      <c r="EE10" s="91">
        <v>0.45833333333333331</v>
      </c>
      <c r="EF10" s="88">
        <v>0.72916666666666663</v>
      </c>
      <c r="EG10" s="97">
        <f t="shared" si="0"/>
        <v>1.2708333333333333</v>
      </c>
      <c r="EH10" s="44">
        <v>30</v>
      </c>
      <c r="EI10" s="11">
        <f>SUM(D10:DY10)+ED10-EH10</f>
        <v>-30</v>
      </c>
      <c r="EJ10" s="30" t="s">
        <v>82</v>
      </c>
      <c r="EK10" s="7"/>
    </row>
    <row r="11" spans="1:141" ht="20.100000000000001" customHeight="1">
      <c r="A11" s="30" t="s">
        <v>83</v>
      </c>
      <c r="B11" s="104" t="s">
        <v>58</v>
      </c>
      <c r="C11" s="104" t="s">
        <v>59</v>
      </c>
      <c r="D11" s="18"/>
      <c r="E11" s="19"/>
      <c r="F11" s="19"/>
      <c r="G11" s="19"/>
      <c r="H11" s="19"/>
      <c r="I11" s="19"/>
      <c r="J11" s="20"/>
      <c r="K11" s="19"/>
      <c r="L11" s="19"/>
      <c r="M11" s="19"/>
      <c r="N11" s="19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48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2"/>
      <c r="BM11" s="48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2"/>
      <c r="CX11" s="44"/>
      <c r="CY11" s="21"/>
      <c r="CZ11" s="21"/>
      <c r="DA11" s="21"/>
      <c r="DB11" s="21"/>
      <c r="DC11" s="21"/>
      <c r="DD11" s="21"/>
      <c r="DE11" s="48"/>
      <c r="DF11" s="21"/>
      <c r="DG11" s="21"/>
      <c r="DH11" s="21"/>
      <c r="DI11" s="21"/>
      <c r="DJ11" s="21"/>
      <c r="DK11" s="22"/>
      <c r="DL11" s="44"/>
      <c r="DM11" s="21"/>
      <c r="DN11" s="21"/>
      <c r="DO11" s="21"/>
      <c r="DP11" s="21"/>
      <c r="DQ11" s="48"/>
      <c r="DR11" s="21"/>
      <c r="DS11" s="21"/>
      <c r="DT11" s="21"/>
      <c r="DU11" s="21"/>
      <c r="DV11" s="21"/>
      <c r="DW11" s="21"/>
      <c r="DX11" s="21"/>
      <c r="DY11" s="21"/>
      <c r="DZ11" s="91">
        <v>1</v>
      </c>
      <c r="EA11" s="88">
        <v>0</v>
      </c>
      <c r="EB11" s="88"/>
      <c r="EC11" s="88"/>
      <c r="ED11" s="31"/>
      <c r="EE11" s="91">
        <v>0.45833333333333331</v>
      </c>
      <c r="EF11" s="88">
        <v>0.71736111111111101</v>
      </c>
      <c r="EG11" s="97">
        <f t="shared" si="0"/>
        <v>1.2590277777777776</v>
      </c>
      <c r="EH11" s="44">
        <v>13</v>
      </c>
      <c r="EI11" s="11">
        <f>SUM(D11:DY11)+ED11-EH11</f>
        <v>-13</v>
      </c>
      <c r="EJ11" s="30" t="s">
        <v>83</v>
      </c>
      <c r="EK11" s="7"/>
    </row>
    <row r="12" spans="1:141" ht="20.100000000000001" customHeight="1">
      <c r="A12" s="30" t="s">
        <v>30</v>
      </c>
      <c r="B12" s="104" t="s">
        <v>10</v>
      </c>
      <c r="C12" s="104" t="s">
        <v>23</v>
      </c>
      <c r="D12" s="18"/>
      <c r="E12" s="19"/>
      <c r="F12" s="19"/>
      <c r="G12" s="19"/>
      <c r="H12" s="19"/>
      <c r="I12" s="19"/>
      <c r="J12" s="20"/>
      <c r="K12" s="19"/>
      <c r="L12" s="19"/>
      <c r="M12" s="19"/>
      <c r="N12" s="19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48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2"/>
      <c r="BM12" s="48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2"/>
      <c r="CX12" s="44"/>
      <c r="CY12" s="21"/>
      <c r="CZ12" s="21"/>
      <c r="DA12" s="21"/>
      <c r="DB12" s="21"/>
      <c r="DC12" s="21"/>
      <c r="DD12" s="21"/>
      <c r="DE12" s="48"/>
      <c r="DF12" s="21"/>
      <c r="DG12" s="21"/>
      <c r="DH12" s="21"/>
      <c r="DI12" s="21"/>
      <c r="DJ12" s="21"/>
      <c r="DK12" s="22"/>
      <c r="DL12" s="44"/>
      <c r="DM12" s="21"/>
      <c r="DN12" s="21"/>
      <c r="DO12" s="21"/>
      <c r="DP12" s="21"/>
      <c r="DQ12" s="48"/>
      <c r="DR12" s="21"/>
      <c r="DS12" s="21"/>
      <c r="DT12" s="21"/>
      <c r="DU12" s="21"/>
      <c r="DV12" s="21"/>
      <c r="DW12" s="21"/>
      <c r="DX12" s="21"/>
      <c r="DY12" s="21"/>
      <c r="DZ12" s="91">
        <v>0.62291666666666667</v>
      </c>
      <c r="EA12" s="88">
        <v>0.63750000000000007</v>
      </c>
      <c r="EB12" s="88">
        <f t="shared" si="1"/>
        <v>1.4583333333333393E-2</v>
      </c>
      <c r="EC12" s="88"/>
      <c r="ED12" s="31"/>
      <c r="EE12" s="91">
        <v>0.45833333333333331</v>
      </c>
      <c r="EF12" s="88">
        <v>0.72569444444444453</v>
      </c>
      <c r="EG12" s="97">
        <f t="shared" si="0"/>
        <v>0.25277777777777782</v>
      </c>
      <c r="EH12" s="44">
        <v>4</v>
      </c>
      <c r="EI12" s="11">
        <f>SUM(D12:DY12)+ED12-EH12</f>
        <v>-4</v>
      </c>
      <c r="EJ12" s="30" t="s">
        <v>30</v>
      </c>
      <c r="EK12" s="7"/>
    </row>
    <row r="13" spans="1:141" ht="20.100000000000001" customHeight="1">
      <c r="A13" s="102">
        <v>306</v>
      </c>
      <c r="B13" s="104" t="s">
        <v>8</v>
      </c>
      <c r="C13" s="104" t="s">
        <v>9</v>
      </c>
      <c r="D13" s="18"/>
      <c r="E13" s="19"/>
      <c r="F13" s="19"/>
      <c r="G13" s="19"/>
      <c r="H13" s="19"/>
      <c r="I13" s="19"/>
      <c r="J13" s="20"/>
      <c r="K13" s="19"/>
      <c r="L13" s="19"/>
      <c r="M13" s="19"/>
      <c r="N13" s="19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48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2"/>
      <c r="BM13" s="48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2"/>
      <c r="CX13" s="44"/>
      <c r="CY13" s="21"/>
      <c r="CZ13" s="21"/>
      <c r="DA13" s="21"/>
      <c r="DB13" s="21"/>
      <c r="DC13" s="21"/>
      <c r="DD13" s="21"/>
      <c r="DE13" s="48"/>
      <c r="DF13" s="21"/>
      <c r="DG13" s="21"/>
      <c r="DH13" s="21"/>
      <c r="DI13" s="21"/>
      <c r="DJ13" s="21"/>
      <c r="DK13" s="22"/>
      <c r="DL13" s="44"/>
      <c r="DM13" s="21"/>
      <c r="DN13" s="21"/>
      <c r="DO13" s="21"/>
      <c r="DP13" s="21"/>
      <c r="DQ13" s="48"/>
      <c r="DR13" s="21"/>
      <c r="DS13" s="21"/>
      <c r="DT13" s="21"/>
      <c r="DU13" s="21"/>
      <c r="DV13" s="21"/>
      <c r="DW13" s="21"/>
      <c r="DX13" s="21"/>
      <c r="DY13" s="21"/>
      <c r="DZ13" s="91">
        <v>0.58958333333333335</v>
      </c>
      <c r="EA13" s="88">
        <v>0.60486111111111118</v>
      </c>
      <c r="EB13" s="88">
        <f t="shared" si="1"/>
        <v>1.5277777777777835E-2</v>
      </c>
      <c r="EC13" s="88"/>
      <c r="ED13" s="31"/>
      <c r="EE13" s="91">
        <v>0.45833333333333331</v>
      </c>
      <c r="EF13" s="88">
        <v>0.61875000000000002</v>
      </c>
      <c r="EG13" s="97">
        <f t="shared" si="0"/>
        <v>0.14513888888888887</v>
      </c>
      <c r="EH13" s="44"/>
      <c r="EI13" s="11">
        <f>SUM(D13:DY13)+ED13-EH13</f>
        <v>0</v>
      </c>
      <c r="EJ13" s="102">
        <v>306</v>
      </c>
      <c r="EK13" s="7"/>
    </row>
    <row r="14" spans="1:141" ht="20.100000000000001" customHeight="1">
      <c r="A14" s="102">
        <v>399</v>
      </c>
      <c r="B14" s="104" t="s">
        <v>60</v>
      </c>
      <c r="C14" s="104" t="s">
        <v>61</v>
      </c>
      <c r="D14" s="18"/>
      <c r="E14" s="19"/>
      <c r="F14" s="19"/>
      <c r="G14" s="19"/>
      <c r="H14" s="19"/>
      <c r="I14" s="19"/>
      <c r="J14" s="20"/>
      <c r="K14" s="19"/>
      <c r="L14" s="19"/>
      <c r="M14" s="19"/>
      <c r="N14" s="19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48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2"/>
      <c r="BM14" s="48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2"/>
      <c r="CX14" s="44"/>
      <c r="CY14" s="21"/>
      <c r="CZ14" s="21"/>
      <c r="DA14" s="21"/>
      <c r="DB14" s="21"/>
      <c r="DC14" s="21"/>
      <c r="DD14" s="21"/>
      <c r="DE14" s="48"/>
      <c r="DF14" s="21"/>
      <c r="DG14" s="21"/>
      <c r="DH14" s="21"/>
      <c r="DI14" s="21"/>
      <c r="DJ14" s="21"/>
      <c r="DK14" s="22"/>
      <c r="DL14" s="44"/>
      <c r="DM14" s="21"/>
      <c r="DN14" s="21"/>
      <c r="DO14" s="21"/>
      <c r="DP14" s="21"/>
      <c r="DQ14" s="48"/>
      <c r="DR14" s="21"/>
      <c r="DS14" s="21"/>
      <c r="DT14" s="21"/>
      <c r="DU14" s="21"/>
      <c r="DV14" s="21"/>
      <c r="DW14" s="21"/>
      <c r="DX14" s="21"/>
      <c r="DY14" s="21"/>
      <c r="DZ14" s="91">
        <v>1</v>
      </c>
      <c r="EA14" s="88">
        <v>0</v>
      </c>
      <c r="EB14" s="88"/>
      <c r="EC14" s="88"/>
      <c r="ED14" s="31"/>
      <c r="EE14" s="91">
        <v>0.45833333333333331</v>
      </c>
      <c r="EF14" s="88">
        <v>0.72083333333333333</v>
      </c>
      <c r="EG14" s="97">
        <f t="shared" si="0"/>
        <v>1.2625</v>
      </c>
      <c r="EH14" s="44">
        <v>18</v>
      </c>
      <c r="EI14" s="11">
        <f t="shared" ref="EI14:EI18" si="2">SUM(D14:DY14)+ED14-EH14</f>
        <v>-18</v>
      </c>
      <c r="EJ14" s="102">
        <v>399</v>
      </c>
      <c r="EK14" s="7"/>
    </row>
    <row r="15" spans="1:141" ht="20.100000000000001" customHeight="1">
      <c r="A15" s="102">
        <v>404</v>
      </c>
      <c r="B15" s="104" t="s">
        <v>20</v>
      </c>
      <c r="C15" s="104" t="s">
        <v>24</v>
      </c>
      <c r="D15" s="18"/>
      <c r="E15" s="19"/>
      <c r="F15" s="19"/>
      <c r="G15" s="19"/>
      <c r="H15" s="19"/>
      <c r="I15" s="19"/>
      <c r="J15" s="20"/>
      <c r="K15" s="19"/>
      <c r="L15" s="19"/>
      <c r="M15" s="19"/>
      <c r="N15" s="19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48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2"/>
      <c r="BM15" s="48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2"/>
      <c r="CX15" s="44"/>
      <c r="CY15" s="21"/>
      <c r="CZ15" s="21"/>
      <c r="DA15" s="21"/>
      <c r="DB15" s="21"/>
      <c r="DC15" s="21"/>
      <c r="DD15" s="21"/>
      <c r="DE15" s="48"/>
      <c r="DF15" s="21"/>
      <c r="DG15" s="21"/>
      <c r="DH15" s="21"/>
      <c r="DI15" s="21"/>
      <c r="DJ15" s="21"/>
      <c r="DK15" s="22"/>
      <c r="DL15" s="44"/>
      <c r="DM15" s="21"/>
      <c r="DN15" s="21"/>
      <c r="DO15" s="21"/>
      <c r="DP15" s="21"/>
      <c r="DQ15" s="48"/>
      <c r="DR15" s="21"/>
      <c r="DS15" s="21"/>
      <c r="DT15" s="21"/>
      <c r="DU15" s="21"/>
      <c r="DV15" s="21"/>
      <c r="DW15" s="21"/>
      <c r="DX15" s="21"/>
      <c r="DY15" s="21"/>
      <c r="DZ15" s="91">
        <v>0.63472222222222219</v>
      </c>
      <c r="EA15" s="88">
        <v>0.63958333333333328</v>
      </c>
      <c r="EB15" s="88">
        <f t="shared" si="1"/>
        <v>4.8611111111110938E-3</v>
      </c>
      <c r="EC15" s="88"/>
      <c r="ED15" s="31"/>
      <c r="EE15" s="91">
        <v>0.45833333333333331</v>
      </c>
      <c r="EF15" s="88">
        <v>0.71597222222222223</v>
      </c>
      <c r="EG15" s="97">
        <f t="shared" si="0"/>
        <v>0.25277777777777782</v>
      </c>
      <c r="EH15" s="44">
        <v>4</v>
      </c>
      <c r="EI15" s="11">
        <f t="shared" si="2"/>
        <v>-4</v>
      </c>
      <c r="EJ15" s="102">
        <v>404</v>
      </c>
      <c r="EK15" s="7"/>
    </row>
    <row r="16" spans="1:141" ht="20.100000000000001" customHeight="1">
      <c r="A16" s="102">
        <v>444</v>
      </c>
      <c r="B16" s="104" t="s">
        <v>62</v>
      </c>
      <c r="C16" s="104" t="s">
        <v>63</v>
      </c>
      <c r="D16" s="18"/>
      <c r="E16" s="19"/>
      <c r="F16" s="19"/>
      <c r="G16" s="19"/>
      <c r="H16" s="19"/>
      <c r="I16" s="19"/>
      <c r="J16" s="20"/>
      <c r="K16" s="19"/>
      <c r="L16" s="19"/>
      <c r="M16" s="19"/>
      <c r="N16" s="19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48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2"/>
      <c r="BM16" s="48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2"/>
      <c r="CX16" s="44"/>
      <c r="CY16" s="21"/>
      <c r="CZ16" s="21"/>
      <c r="DA16" s="21"/>
      <c r="DB16" s="21"/>
      <c r="DC16" s="21"/>
      <c r="DD16" s="21"/>
      <c r="DE16" s="48"/>
      <c r="DF16" s="21"/>
      <c r="DG16" s="21"/>
      <c r="DH16" s="21"/>
      <c r="DI16" s="21"/>
      <c r="DJ16" s="21"/>
      <c r="DK16" s="22"/>
      <c r="DL16" s="44"/>
      <c r="DM16" s="21"/>
      <c r="DN16" s="21"/>
      <c r="DO16" s="21"/>
      <c r="DP16" s="21"/>
      <c r="DQ16" s="48"/>
      <c r="DR16" s="21"/>
      <c r="DS16" s="21"/>
      <c r="DT16" s="21"/>
      <c r="DU16" s="21"/>
      <c r="DV16" s="21"/>
      <c r="DW16" s="21"/>
      <c r="DX16" s="21"/>
      <c r="DY16" s="21"/>
      <c r="DZ16" s="91">
        <v>0.65347222222222223</v>
      </c>
      <c r="EA16" s="88">
        <v>0.66597222222222219</v>
      </c>
      <c r="EB16" s="88">
        <f t="shared" si="1"/>
        <v>1.2499999999999956E-2</v>
      </c>
      <c r="EC16" s="88"/>
      <c r="ED16" s="31"/>
      <c r="EE16" s="91">
        <v>0.45833333333333331</v>
      </c>
      <c r="EF16" s="88">
        <v>0.7284722222222223</v>
      </c>
      <c r="EG16" s="97">
        <f t="shared" si="0"/>
        <v>0.25763888888888903</v>
      </c>
      <c r="EH16" s="44">
        <v>11</v>
      </c>
      <c r="EI16" s="11">
        <f t="shared" si="2"/>
        <v>-11</v>
      </c>
      <c r="EJ16" s="102">
        <v>444</v>
      </c>
      <c r="EK16" s="7"/>
    </row>
    <row r="17" spans="1:141" ht="20.100000000000001" customHeight="1">
      <c r="A17" s="102">
        <v>555</v>
      </c>
      <c r="B17" s="104" t="s">
        <v>64</v>
      </c>
      <c r="C17" s="104" t="s">
        <v>65</v>
      </c>
      <c r="D17" s="18"/>
      <c r="E17" s="19"/>
      <c r="F17" s="19"/>
      <c r="G17" s="19"/>
      <c r="H17" s="19"/>
      <c r="I17" s="19"/>
      <c r="J17" s="20"/>
      <c r="K17" s="19"/>
      <c r="L17" s="19"/>
      <c r="M17" s="19"/>
      <c r="N17" s="19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48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2"/>
      <c r="BM17" s="48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2"/>
      <c r="CX17" s="44"/>
      <c r="CY17" s="21"/>
      <c r="CZ17" s="21"/>
      <c r="DA17" s="21"/>
      <c r="DB17" s="21"/>
      <c r="DC17" s="21"/>
      <c r="DD17" s="21"/>
      <c r="DE17" s="48"/>
      <c r="DF17" s="21"/>
      <c r="DG17" s="21"/>
      <c r="DH17" s="21"/>
      <c r="DI17" s="21"/>
      <c r="DJ17" s="21"/>
      <c r="DK17" s="22"/>
      <c r="DL17" s="44"/>
      <c r="DM17" s="21"/>
      <c r="DN17" s="21"/>
      <c r="DO17" s="21"/>
      <c r="DP17" s="21"/>
      <c r="DQ17" s="48"/>
      <c r="DR17" s="21"/>
      <c r="DS17" s="21"/>
      <c r="DT17" s="21"/>
      <c r="DU17" s="21"/>
      <c r="DV17" s="21"/>
      <c r="DW17" s="21"/>
      <c r="DX17" s="21"/>
      <c r="DY17" s="21"/>
      <c r="DZ17" s="91">
        <v>1</v>
      </c>
      <c r="EA17" s="88">
        <v>0</v>
      </c>
      <c r="EB17" s="88"/>
      <c r="EC17" s="88"/>
      <c r="ED17" s="31"/>
      <c r="EE17" s="91">
        <v>0.45833333333333331</v>
      </c>
      <c r="EF17" s="88">
        <v>0.71180555555555547</v>
      </c>
      <c r="EG17" s="97">
        <f t="shared" si="0"/>
        <v>1.2534722222222221</v>
      </c>
      <c r="EH17" s="44">
        <v>5</v>
      </c>
      <c r="EI17" s="11">
        <f t="shared" si="2"/>
        <v>-5</v>
      </c>
      <c r="EJ17" s="102">
        <v>555</v>
      </c>
      <c r="EK17" s="7"/>
    </row>
    <row r="18" spans="1:141" ht="20.100000000000001" customHeight="1" thickBot="1">
      <c r="A18" s="112">
        <v>689</v>
      </c>
      <c r="B18" s="109" t="s">
        <v>66</v>
      </c>
      <c r="C18" s="109" t="s">
        <v>67</v>
      </c>
      <c r="D18" s="25"/>
      <c r="E18" s="26"/>
      <c r="F18" s="26"/>
      <c r="G18" s="26"/>
      <c r="H18" s="26"/>
      <c r="I18" s="26"/>
      <c r="J18" s="27"/>
      <c r="K18" s="26"/>
      <c r="L18" s="26"/>
      <c r="M18" s="26"/>
      <c r="N18" s="26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50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9"/>
      <c r="BM18" s="50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9"/>
      <c r="CX18" s="45"/>
      <c r="CY18" s="28"/>
      <c r="CZ18" s="28"/>
      <c r="DA18" s="28"/>
      <c r="DB18" s="28"/>
      <c r="DC18" s="28"/>
      <c r="DD18" s="28"/>
      <c r="DE18" s="50"/>
      <c r="DF18" s="28"/>
      <c r="DG18" s="28"/>
      <c r="DH18" s="28"/>
      <c r="DI18" s="28"/>
      <c r="DJ18" s="28"/>
      <c r="DK18" s="29"/>
      <c r="DL18" s="45"/>
      <c r="DM18" s="28"/>
      <c r="DN18" s="28"/>
      <c r="DO18" s="28"/>
      <c r="DP18" s="28"/>
      <c r="DQ18" s="50"/>
      <c r="DR18" s="28"/>
      <c r="DS18" s="28"/>
      <c r="DT18" s="28"/>
      <c r="DU18" s="28"/>
      <c r="DV18" s="28"/>
      <c r="DW18" s="28"/>
      <c r="DX18" s="28"/>
      <c r="DY18" s="28"/>
      <c r="DZ18" s="93">
        <v>0.64236111111111105</v>
      </c>
      <c r="EA18" s="98">
        <v>0.64861111111111114</v>
      </c>
      <c r="EB18" s="98">
        <f t="shared" si="1"/>
        <v>6.2500000000000888E-3</v>
      </c>
      <c r="EC18" s="98"/>
      <c r="ED18" s="32"/>
      <c r="EE18" s="93">
        <v>0.45833333333333331</v>
      </c>
      <c r="EF18" s="98">
        <v>0.74791666666666667</v>
      </c>
      <c r="EG18" s="99">
        <f t="shared" si="0"/>
        <v>0.28333333333333327</v>
      </c>
      <c r="EH18" s="45">
        <v>48</v>
      </c>
      <c r="EI18" s="12">
        <f t="shared" si="2"/>
        <v>-48</v>
      </c>
      <c r="EJ18" s="112">
        <v>689</v>
      </c>
      <c r="EK18" s="8"/>
    </row>
  </sheetData>
  <sortState ref="A2:ES17">
    <sortCondition descending="1" ref="EI2:EI17"/>
    <sortCondition ref="EG2:EG17"/>
  </sortState>
  <mergeCells count="9">
    <mergeCell ref="DQ1:DY1"/>
    <mergeCell ref="DZ1:ED1"/>
    <mergeCell ref="EE1:EG1"/>
    <mergeCell ref="AW1:BL1"/>
    <mergeCell ref="BM1:CW1"/>
    <mergeCell ref="D1:AV1"/>
    <mergeCell ref="CX1:DD1"/>
    <mergeCell ref="DE1:DK1"/>
    <mergeCell ref="DL1:DP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R10"/>
  <sheetViews>
    <sheetView workbookViewId="0">
      <pane xSplit="1" ySplit="2" topLeftCell="DW3" activePane="bottomRight" state="frozen"/>
      <selection pane="topRight" activeCell="B1" sqref="B1"/>
      <selection pane="bottomLeft" activeCell="A3" sqref="A3"/>
      <selection pane="bottomRight" activeCell="EP12" sqref="EP12"/>
    </sheetView>
  </sheetViews>
  <sheetFormatPr defaultRowHeight="15"/>
  <cols>
    <col min="1" max="1" width="7" style="2" customWidth="1"/>
    <col min="2" max="2" width="19.28515625" style="4" customWidth="1"/>
    <col min="3" max="3" width="20.85546875" style="4" customWidth="1"/>
    <col min="4" max="108" width="4.28515625" style="1" customWidth="1"/>
    <col min="109" max="136" width="4" style="1" customWidth="1"/>
    <col min="137" max="139" width="11.85546875" style="1" customWidth="1"/>
    <col min="140" max="140" width="14.5703125" style="1" customWidth="1"/>
    <col min="141" max="141" width="11.85546875" style="1" customWidth="1"/>
    <col min="142" max="142" width="11" style="1" customWidth="1"/>
    <col min="143" max="143" width="10.7109375" style="1" customWidth="1"/>
    <col min="144" max="144" width="10.5703125" style="1" customWidth="1"/>
    <col min="145" max="145" width="11.5703125" style="1" customWidth="1"/>
    <col min="146" max="146" width="11.42578125" style="1" customWidth="1"/>
    <col min="147" max="147" width="7" style="2" customWidth="1"/>
    <col min="148" max="16384" width="9.140625" style="2"/>
  </cols>
  <sheetData>
    <row r="1" spans="1:148" ht="21.75" thickBot="1">
      <c r="D1" s="65" t="s">
        <v>34</v>
      </c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7"/>
      <c r="AU1" s="65" t="s">
        <v>33</v>
      </c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7"/>
      <c r="BK1" s="65" t="s">
        <v>43</v>
      </c>
      <c r="BL1" s="75"/>
      <c r="BM1" s="75"/>
      <c r="BN1" s="75"/>
      <c r="BO1" s="75"/>
      <c r="BP1" s="75"/>
      <c r="BQ1" s="75"/>
      <c r="BR1" s="75"/>
      <c r="BS1" s="76"/>
      <c r="BT1" s="54" t="s">
        <v>42</v>
      </c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55"/>
      <c r="CY1" s="55"/>
      <c r="CZ1" s="55"/>
      <c r="DA1" s="55"/>
      <c r="DB1" s="55"/>
      <c r="DC1" s="55"/>
      <c r="DD1" s="56"/>
      <c r="DE1" s="57" t="s">
        <v>35</v>
      </c>
      <c r="DF1" s="58"/>
      <c r="DG1" s="58"/>
      <c r="DH1" s="58"/>
      <c r="DI1" s="58"/>
      <c r="DJ1" s="58"/>
      <c r="DK1" s="58"/>
      <c r="DL1" s="59" t="s">
        <v>37</v>
      </c>
      <c r="DM1" s="60"/>
      <c r="DN1" s="60"/>
      <c r="DO1" s="60"/>
      <c r="DP1" s="60"/>
      <c r="DQ1" s="60"/>
      <c r="DR1" s="61"/>
      <c r="DS1" s="58" t="s">
        <v>36</v>
      </c>
      <c r="DT1" s="58"/>
      <c r="DU1" s="58"/>
      <c r="DV1" s="58"/>
      <c r="DW1" s="58"/>
      <c r="DX1" s="62" t="s">
        <v>38</v>
      </c>
      <c r="DY1" s="63"/>
      <c r="DZ1" s="63"/>
      <c r="EA1" s="63"/>
      <c r="EB1" s="63"/>
      <c r="EC1" s="63"/>
      <c r="ED1" s="63"/>
      <c r="EE1" s="63"/>
      <c r="EF1" s="64"/>
      <c r="EG1" s="72" t="s">
        <v>39</v>
      </c>
      <c r="EH1" s="73"/>
      <c r="EI1" s="73"/>
      <c r="EJ1" s="73"/>
      <c r="EK1" s="74"/>
      <c r="EL1" s="77" t="s">
        <v>14</v>
      </c>
      <c r="EM1" s="78"/>
      <c r="EN1" s="79"/>
    </row>
    <row r="2" spans="1:148" ht="27.75" customHeight="1" thickBot="1">
      <c r="A2" s="37" t="s">
        <v>0</v>
      </c>
      <c r="B2" s="9" t="s">
        <v>1</v>
      </c>
      <c r="C2" s="10" t="s">
        <v>2</v>
      </c>
      <c r="D2" s="68">
        <v>1</v>
      </c>
      <c r="E2" s="69">
        <v>2</v>
      </c>
      <c r="F2" s="69">
        <v>3</v>
      </c>
      <c r="G2" s="69">
        <v>4</v>
      </c>
      <c r="H2" s="69">
        <v>5</v>
      </c>
      <c r="I2" s="69">
        <v>6</v>
      </c>
      <c r="J2" s="69">
        <v>7</v>
      </c>
      <c r="K2" s="69">
        <v>8</v>
      </c>
      <c r="L2" s="69">
        <v>9</v>
      </c>
      <c r="M2" s="69">
        <v>10</v>
      </c>
      <c r="N2" s="69">
        <v>11</v>
      </c>
      <c r="O2" s="69">
        <v>12</v>
      </c>
      <c r="P2" s="69">
        <v>13</v>
      </c>
      <c r="Q2" s="69">
        <v>14</v>
      </c>
      <c r="R2" s="69">
        <v>15</v>
      </c>
      <c r="S2" s="69">
        <v>16</v>
      </c>
      <c r="T2" s="69">
        <v>17</v>
      </c>
      <c r="U2" s="69">
        <v>18</v>
      </c>
      <c r="V2" s="69">
        <v>19</v>
      </c>
      <c r="W2" s="69">
        <v>20</v>
      </c>
      <c r="X2" s="69">
        <v>21</v>
      </c>
      <c r="Y2" s="69">
        <v>22</v>
      </c>
      <c r="Z2" s="69">
        <v>23</v>
      </c>
      <c r="AA2" s="69">
        <v>24</v>
      </c>
      <c r="AB2" s="69">
        <v>25</v>
      </c>
      <c r="AC2" s="69">
        <v>26</v>
      </c>
      <c r="AD2" s="69">
        <v>27</v>
      </c>
      <c r="AE2" s="69">
        <v>28</v>
      </c>
      <c r="AF2" s="69">
        <v>29</v>
      </c>
      <c r="AG2" s="69">
        <v>30</v>
      </c>
      <c r="AH2" s="69">
        <v>31</v>
      </c>
      <c r="AI2" s="69">
        <v>32</v>
      </c>
      <c r="AJ2" s="69">
        <v>33</v>
      </c>
      <c r="AK2" s="69">
        <v>34</v>
      </c>
      <c r="AL2" s="69">
        <v>35</v>
      </c>
      <c r="AM2" s="69">
        <v>36</v>
      </c>
      <c r="AN2" s="69">
        <v>37</v>
      </c>
      <c r="AO2" s="69">
        <v>38</v>
      </c>
      <c r="AP2" s="69">
        <v>39</v>
      </c>
      <c r="AQ2" s="69">
        <v>40</v>
      </c>
      <c r="AR2" s="69">
        <v>41</v>
      </c>
      <c r="AS2" s="69">
        <v>42</v>
      </c>
      <c r="AT2" s="70">
        <v>43</v>
      </c>
      <c r="AU2" s="68">
        <v>1</v>
      </c>
      <c r="AV2" s="69">
        <v>2</v>
      </c>
      <c r="AW2" s="69">
        <v>3</v>
      </c>
      <c r="AX2" s="69">
        <v>4</v>
      </c>
      <c r="AY2" s="69">
        <v>5</v>
      </c>
      <c r="AZ2" s="69">
        <v>6</v>
      </c>
      <c r="BA2" s="69">
        <v>7</v>
      </c>
      <c r="BB2" s="69">
        <v>8</v>
      </c>
      <c r="BC2" s="69">
        <v>9</v>
      </c>
      <c r="BD2" s="69">
        <v>10</v>
      </c>
      <c r="BE2" s="69">
        <v>11</v>
      </c>
      <c r="BF2" s="69">
        <v>12</v>
      </c>
      <c r="BG2" s="69">
        <v>13</v>
      </c>
      <c r="BH2" s="69">
        <v>14</v>
      </c>
      <c r="BI2" s="69">
        <v>15</v>
      </c>
      <c r="BJ2" s="70">
        <v>16</v>
      </c>
      <c r="BK2" s="68">
        <v>1</v>
      </c>
      <c r="BL2" s="69">
        <v>2</v>
      </c>
      <c r="BM2" s="69">
        <v>3</v>
      </c>
      <c r="BN2" s="69">
        <v>4</v>
      </c>
      <c r="BO2" s="69">
        <v>5</v>
      </c>
      <c r="BP2" s="69">
        <v>6</v>
      </c>
      <c r="BQ2" s="69">
        <v>7</v>
      </c>
      <c r="BR2" s="69">
        <v>8</v>
      </c>
      <c r="BS2" s="71">
        <v>9</v>
      </c>
      <c r="BT2" s="40">
        <v>1</v>
      </c>
      <c r="BU2" s="39">
        <v>2</v>
      </c>
      <c r="BV2" s="39">
        <v>3</v>
      </c>
      <c r="BW2" s="39">
        <v>4</v>
      </c>
      <c r="BX2" s="39">
        <v>5</v>
      </c>
      <c r="BY2" s="39">
        <v>6</v>
      </c>
      <c r="BZ2" s="39">
        <v>7</v>
      </c>
      <c r="CA2" s="39">
        <v>8</v>
      </c>
      <c r="CB2" s="39">
        <v>9</v>
      </c>
      <c r="CC2" s="39">
        <v>10</v>
      </c>
      <c r="CD2" s="39">
        <v>11</v>
      </c>
      <c r="CE2" s="39">
        <v>12</v>
      </c>
      <c r="CF2" s="39">
        <v>13</v>
      </c>
      <c r="CG2" s="39">
        <v>14</v>
      </c>
      <c r="CH2" s="39">
        <v>15</v>
      </c>
      <c r="CI2" s="39">
        <v>16</v>
      </c>
      <c r="CJ2" s="39">
        <v>17</v>
      </c>
      <c r="CK2" s="39">
        <v>18</v>
      </c>
      <c r="CL2" s="39">
        <v>19</v>
      </c>
      <c r="CM2" s="39">
        <v>20</v>
      </c>
      <c r="CN2" s="39">
        <v>21</v>
      </c>
      <c r="CO2" s="39">
        <v>22</v>
      </c>
      <c r="CP2" s="39">
        <v>23</v>
      </c>
      <c r="CQ2" s="39">
        <v>24</v>
      </c>
      <c r="CR2" s="39">
        <v>25</v>
      </c>
      <c r="CS2" s="39">
        <v>26</v>
      </c>
      <c r="CT2" s="39">
        <v>27</v>
      </c>
      <c r="CU2" s="39">
        <v>28</v>
      </c>
      <c r="CV2" s="39">
        <v>29</v>
      </c>
      <c r="CW2" s="39">
        <v>30</v>
      </c>
      <c r="CX2" s="39">
        <v>31</v>
      </c>
      <c r="CY2" s="39">
        <v>32</v>
      </c>
      <c r="CZ2" s="39">
        <v>33</v>
      </c>
      <c r="DA2" s="39">
        <v>34</v>
      </c>
      <c r="DB2" s="39">
        <v>35</v>
      </c>
      <c r="DC2" s="39">
        <v>36</v>
      </c>
      <c r="DD2" s="42">
        <v>37</v>
      </c>
      <c r="DE2" s="40">
        <v>1</v>
      </c>
      <c r="DF2" s="39">
        <v>2</v>
      </c>
      <c r="DG2" s="39">
        <v>3</v>
      </c>
      <c r="DH2" s="39">
        <v>4</v>
      </c>
      <c r="DI2" s="39">
        <v>5</v>
      </c>
      <c r="DJ2" s="39">
        <v>6</v>
      </c>
      <c r="DK2" s="41">
        <v>7</v>
      </c>
      <c r="DL2" s="38">
        <v>1</v>
      </c>
      <c r="DM2" s="39">
        <v>2</v>
      </c>
      <c r="DN2" s="39">
        <v>3</v>
      </c>
      <c r="DO2" s="39">
        <v>4</v>
      </c>
      <c r="DP2" s="39">
        <v>5</v>
      </c>
      <c r="DQ2" s="39">
        <v>6</v>
      </c>
      <c r="DR2" s="42">
        <v>7</v>
      </c>
      <c r="DS2" s="40">
        <v>1</v>
      </c>
      <c r="DT2" s="39">
        <v>2</v>
      </c>
      <c r="DU2" s="39">
        <v>3</v>
      </c>
      <c r="DV2" s="39">
        <v>4</v>
      </c>
      <c r="DW2" s="41">
        <v>5</v>
      </c>
      <c r="DX2" s="38">
        <v>1</v>
      </c>
      <c r="DY2" s="39">
        <v>2</v>
      </c>
      <c r="DZ2" s="39">
        <v>3</v>
      </c>
      <c r="EA2" s="39">
        <v>4</v>
      </c>
      <c r="EB2" s="39">
        <v>5</v>
      </c>
      <c r="EC2" s="39">
        <v>6</v>
      </c>
      <c r="ED2" s="39">
        <v>7</v>
      </c>
      <c r="EE2" s="39">
        <v>8</v>
      </c>
      <c r="EF2" s="42">
        <v>9</v>
      </c>
      <c r="EG2" s="80" t="s">
        <v>40</v>
      </c>
      <c r="EH2" s="81" t="s">
        <v>41</v>
      </c>
      <c r="EI2" s="51" t="s">
        <v>32</v>
      </c>
      <c r="EJ2" s="123" t="s">
        <v>84</v>
      </c>
      <c r="EK2" s="82" t="s">
        <v>15</v>
      </c>
      <c r="EL2" s="83" t="s">
        <v>12</v>
      </c>
      <c r="EM2" s="84" t="s">
        <v>13</v>
      </c>
      <c r="EN2" s="85" t="s">
        <v>14</v>
      </c>
      <c r="EO2" s="86" t="s">
        <v>16</v>
      </c>
      <c r="EP2" s="87" t="s">
        <v>15</v>
      </c>
      <c r="EQ2" s="3" t="s">
        <v>0</v>
      </c>
      <c r="ER2" s="101" t="s">
        <v>17</v>
      </c>
    </row>
    <row r="3" spans="1:148" ht="20.100000000000001" customHeight="1">
      <c r="A3" s="106" t="s">
        <v>76</v>
      </c>
      <c r="B3" s="103" t="s">
        <v>68</v>
      </c>
      <c r="C3" s="103" t="s">
        <v>69</v>
      </c>
      <c r="D3" s="13"/>
      <c r="E3" s="14"/>
      <c r="F3" s="14"/>
      <c r="G3" s="14"/>
      <c r="H3" s="14"/>
      <c r="I3" s="14"/>
      <c r="J3" s="15"/>
      <c r="K3" s="14"/>
      <c r="L3" s="14"/>
      <c r="M3" s="14"/>
      <c r="N3" s="14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47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33"/>
      <c r="BL3" s="34"/>
      <c r="BM3" s="34"/>
      <c r="BN3" s="34"/>
      <c r="BO3" s="34"/>
      <c r="BP3" s="34"/>
      <c r="BQ3" s="34"/>
      <c r="BR3" s="34"/>
      <c r="BS3" s="24"/>
      <c r="BT3" s="4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7"/>
      <c r="DE3" s="46"/>
      <c r="DF3" s="16"/>
      <c r="DG3" s="16"/>
      <c r="DH3" s="16"/>
      <c r="DI3" s="16"/>
      <c r="DJ3" s="16"/>
      <c r="DK3" s="16"/>
      <c r="DL3" s="47"/>
      <c r="DM3" s="16"/>
      <c r="DN3" s="16"/>
      <c r="DO3" s="16"/>
      <c r="DP3" s="16"/>
      <c r="DQ3" s="16"/>
      <c r="DR3" s="17"/>
      <c r="DS3" s="46"/>
      <c r="DT3" s="16"/>
      <c r="DU3" s="16"/>
      <c r="DV3" s="16"/>
      <c r="DW3" s="16"/>
      <c r="DX3" s="47"/>
      <c r="DY3" s="16"/>
      <c r="DZ3" s="16"/>
      <c r="EA3" s="16"/>
      <c r="EB3" s="16"/>
      <c r="EC3" s="16"/>
      <c r="ED3" s="16"/>
      <c r="EE3" s="16"/>
      <c r="EF3" s="16"/>
      <c r="EG3" s="89">
        <v>1</v>
      </c>
      <c r="EH3" s="95">
        <v>0</v>
      </c>
      <c r="EI3" s="116"/>
      <c r="EJ3" s="116"/>
      <c r="EK3" s="90"/>
      <c r="EL3" s="89">
        <v>0.45833333333333331</v>
      </c>
      <c r="EM3" s="95">
        <v>0.77013888888888893</v>
      </c>
      <c r="EN3" s="96">
        <f t="shared" ref="EN3:EN5" si="0">EM3-EL3-(EH3-EG3)+EJ3</f>
        <v>1.3118055555555557</v>
      </c>
      <c r="EO3" s="46">
        <v>29</v>
      </c>
      <c r="EP3" s="100">
        <f>SUM(D3:EF3)+EK3-EO3</f>
        <v>-29</v>
      </c>
      <c r="EQ3" s="106" t="s">
        <v>76</v>
      </c>
      <c r="ER3" s="5"/>
    </row>
    <row r="4" spans="1:148" ht="20.100000000000001" customHeight="1">
      <c r="A4" s="106" t="s">
        <v>31</v>
      </c>
      <c r="B4" s="103" t="s">
        <v>50</v>
      </c>
      <c r="C4" s="103" t="s">
        <v>51</v>
      </c>
      <c r="D4" s="33"/>
      <c r="E4" s="34"/>
      <c r="F4" s="34"/>
      <c r="G4" s="34"/>
      <c r="H4" s="34"/>
      <c r="I4" s="34"/>
      <c r="J4" s="35"/>
      <c r="K4" s="34"/>
      <c r="L4" s="34"/>
      <c r="M4" s="34"/>
      <c r="N4" s="34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49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33"/>
      <c r="BL4" s="34"/>
      <c r="BM4" s="34"/>
      <c r="BN4" s="34"/>
      <c r="BO4" s="34"/>
      <c r="BP4" s="34"/>
      <c r="BQ4" s="34"/>
      <c r="BR4" s="34"/>
      <c r="BS4" s="24"/>
      <c r="BT4" s="4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4"/>
      <c r="DE4" s="43"/>
      <c r="DF4" s="23"/>
      <c r="DG4" s="23"/>
      <c r="DH4" s="23"/>
      <c r="DI4" s="23"/>
      <c r="DJ4" s="23"/>
      <c r="DK4" s="23"/>
      <c r="DL4" s="49"/>
      <c r="DM4" s="23"/>
      <c r="DN4" s="23"/>
      <c r="DO4" s="23"/>
      <c r="DP4" s="23"/>
      <c r="DQ4" s="23"/>
      <c r="DR4" s="24"/>
      <c r="DS4" s="43"/>
      <c r="DT4" s="23"/>
      <c r="DU4" s="23"/>
      <c r="DV4" s="23"/>
      <c r="DW4" s="23"/>
      <c r="DX4" s="49"/>
      <c r="DY4" s="23"/>
      <c r="DZ4" s="23"/>
      <c r="EA4" s="23"/>
      <c r="EB4" s="23"/>
      <c r="EC4" s="23"/>
      <c r="ED4" s="23"/>
      <c r="EE4" s="23"/>
      <c r="EF4" s="23"/>
      <c r="EG4" s="91">
        <v>0.63194444444444442</v>
      </c>
      <c r="EH4" s="88">
        <v>0.64374999999999993</v>
      </c>
      <c r="EI4" s="117">
        <f>EH4-EG4</f>
        <v>1.1805555555555514E-2</v>
      </c>
      <c r="EJ4" s="117"/>
      <c r="EK4" s="92"/>
      <c r="EL4" s="91">
        <v>0.45833333333333331</v>
      </c>
      <c r="EM4" s="88">
        <v>0.7583333333333333</v>
      </c>
      <c r="EN4" s="97">
        <f t="shared" si="0"/>
        <v>0.28819444444444448</v>
      </c>
      <c r="EO4" s="44"/>
      <c r="EP4" s="11">
        <f>SUM(D4:EF4)+EK4-EO4</f>
        <v>0</v>
      </c>
      <c r="EQ4" s="106" t="s">
        <v>31</v>
      </c>
      <c r="ER4" s="36"/>
    </row>
    <row r="5" spans="1:148" ht="20.100000000000001" customHeight="1">
      <c r="A5" s="106" t="s">
        <v>27</v>
      </c>
      <c r="B5" s="103" t="s">
        <v>70</v>
      </c>
      <c r="C5" s="103" t="s">
        <v>71</v>
      </c>
      <c r="D5" s="18"/>
      <c r="E5" s="19"/>
      <c r="F5" s="19"/>
      <c r="G5" s="19"/>
      <c r="H5" s="19"/>
      <c r="I5" s="19"/>
      <c r="J5" s="20"/>
      <c r="K5" s="19"/>
      <c r="L5" s="19"/>
      <c r="M5" s="19"/>
      <c r="N5" s="19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48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18"/>
      <c r="BL5" s="19"/>
      <c r="BM5" s="19"/>
      <c r="BN5" s="19"/>
      <c r="BO5" s="19"/>
      <c r="BP5" s="19"/>
      <c r="BQ5" s="19"/>
      <c r="BR5" s="19"/>
      <c r="BS5" s="22"/>
      <c r="BT5" s="44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2"/>
      <c r="DE5" s="44"/>
      <c r="DF5" s="21"/>
      <c r="DG5" s="21"/>
      <c r="DH5" s="21"/>
      <c r="DI5" s="21"/>
      <c r="DJ5" s="21"/>
      <c r="DK5" s="21"/>
      <c r="DL5" s="48"/>
      <c r="DM5" s="21"/>
      <c r="DN5" s="21"/>
      <c r="DO5" s="21"/>
      <c r="DP5" s="21"/>
      <c r="DQ5" s="21"/>
      <c r="DR5" s="22"/>
      <c r="DS5" s="44"/>
      <c r="DT5" s="21"/>
      <c r="DU5" s="21"/>
      <c r="DV5" s="21"/>
      <c r="DW5" s="21"/>
      <c r="DX5" s="48"/>
      <c r="DY5" s="21"/>
      <c r="DZ5" s="21"/>
      <c r="EA5" s="21"/>
      <c r="EB5" s="21"/>
      <c r="EC5" s="21"/>
      <c r="ED5" s="21"/>
      <c r="EE5" s="21"/>
      <c r="EF5" s="21"/>
      <c r="EG5" s="91">
        <v>1</v>
      </c>
      <c r="EH5" s="88">
        <v>0</v>
      </c>
      <c r="EI5" s="117"/>
      <c r="EJ5" s="117"/>
      <c r="EK5" s="92"/>
      <c r="EL5" s="91">
        <v>0.45833333333333331</v>
      </c>
      <c r="EM5" s="88">
        <v>0.77013888888888893</v>
      </c>
      <c r="EN5" s="97">
        <f t="shared" si="0"/>
        <v>1.3118055555555557</v>
      </c>
      <c r="EO5" s="44">
        <v>29</v>
      </c>
      <c r="EP5" s="11">
        <f>SUM(D5:EF5)+EK5-EO5</f>
        <v>-29</v>
      </c>
      <c r="EQ5" s="106" t="s">
        <v>27</v>
      </c>
      <c r="ER5" s="6"/>
    </row>
    <row r="6" spans="1:148" ht="20.100000000000001" customHeight="1">
      <c r="A6" s="106" t="s">
        <v>77</v>
      </c>
      <c r="B6" s="103" t="s">
        <v>72</v>
      </c>
      <c r="C6" s="103" t="s">
        <v>73</v>
      </c>
      <c r="D6" s="18"/>
      <c r="E6" s="19"/>
      <c r="F6" s="19"/>
      <c r="G6" s="19"/>
      <c r="H6" s="19"/>
      <c r="I6" s="19"/>
      <c r="J6" s="20"/>
      <c r="K6" s="19"/>
      <c r="L6" s="19"/>
      <c r="M6" s="19"/>
      <c r="N6" s="19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48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18"/>
      <c r="BL6" s="19"/>
      <c r="BM6" s="19"/>
      <c r="BN6" s="19"/>
      <c r="BO6" s="19"/>
      <c r="BP6" s="19"/>
      <c r="BQ6" s="19"/>
      <c r="BR6" s="19"/>
      <c r="BS6" s="22"/>
      <c r="BT6" s="44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2"/>
      <c r="DE6" s="44"/>
      <c r="DF6" s="21"/>
      <c r="DG6" s="21"/>
      <c r="DH6" s="21"/>
      <c r="DI6" s="21"/>
      <c r="DJ6" s="21"/>
      <c r="DK6" s="21"/>
      <c r="DL6" s="48"/>
      <c r="DM6" s="21"/>
      <c r="DN6" s="21"/>
      <c r="DO6" s="21"/>
      <c r="DP6" s="21"/>
      <c r="DQ6" s="21"/>
      <c r="DR6" s="22"/>
      <c r="DS6" s="44"/>
      <c r="DT6" s="21"/>
      <c r="DU6" s="21"/>
      <c r="DV6" s="21"/>
      <c r="DW6" s="21"/>
      <c r="DX6" s="48"/>
      <c r="DY6" s="21"/>
      <c r="DZ6" s="21"/>
      <c r="EA6" s="21"/>
      <c r="EB6" s="21"/>
      <c r="EC6" s="21"/>
      <c r="ED6" s="21"/>
      <c r="EE6" s="21"/>
      <c r="EF6" s="21"/>
      <c r="EG6" s="91">
        <v>0.6381944444444444</v>
      </c>
      <c r="EH6" s="88">
        <v>0.65972222222222221</v>
      </c>
      <c r="EI6" s="117">
        <f t="shared" ref="EI5:EI10" si="1">EH6-EG6</f>
        <v>2.1527777777777812E-2</v>
      </c>
      <c r="EJ6" s="117">
        <v>6.9444444444444447E-4</v>
      </c>
      <c r="EK6" s="92"/>
      <c r="EL6" s="91">
        <v>0.45833333333333331</v>
      </c>
      <c r="EM6" s="88">
        <v>0.78541666666666676</v>
      </c>
      <c r="EN6" s="97">
        <f>EM6-EL6-(EH6-EG6)+EJ6</f>
        <v>0.30625000000000008</v>
      </c>
      <c r="EO6" s="44">
        <v>21</v>
      </c>
      <c r="EP6" s="11">
        <f>SUM(D6:EF6)+EK6-EO6</f>
        <v>-21</v>
      </c>
      <c r="EQ6" s="106" t="s">
        <v>77</v>
      </c>
      <c r="ER6" s="6"/>
    </row>
    <row r="7" spans="1:148" ht="20.100000000000001" customHeight="1">
      <c r="A7" s="106" t="s">
        <v>28</v>
      </c>
      <c r="B7" s="103" t="s">
        <v>19</v>
      </c>
      <c r="C7" s="103" t="s">
        <v>22</v>
      </c>
      <c r="D7" s="18"/>
      <c r="E7" s="19"/>
      <c r="F7" s="19"/>
      <c r="G7" s="19"/>
      <c r="H7" s="19"/>
      <c r="I7" s="19"/>
      <c r="J7" s="20"/>
      <c r="K7" s="19"/>
      <c r="L7" s="19"/>
      <c r="M7" s="19"/>
      <c r="N7" s="19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48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18"/>
      <c r="BL7" s="19"/>
      <c r="BM7" s="19"/>
      <c r="BN7" s="19"/>
      <c r="BO7" s="19"/>
      <c r="BP7" s="19"/>
      <c r="BQ7" s="19"/>
      <c r="BR7" s="19"/>
      <c r="BS7" s="22"/>
      <c r="BT7" s="44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2"/>
      <c r="DE7" s="44"/>
      <c r="DF7" s="21"/>
      <c r="DG7" s="21"/>
      <c r="DH7" s="21"/>
      <c r="DI7" s="21"/>
      <c r="DJ7" s="21"/>
      <c r="DK7" s="21"/>
      <c r="DL7" s="48"/>
      <c r="DM7" s="21"/>
      <c r="DN7" s="21"/>
      <c r="DO7" s="21"/>
      <c r="DP7" s="21"/>
      <c r="DQ7" s="21"/>
      <c r="DR7" s="22"/>
      <c r="DS7" s="44"/>
      <c r="DT7" s="21"/>
      <c r="DU7" s="21"/>
      <c r="DV7" s="21"/>
      <c r="DW7" s="21"/>
      <c r="DX7" s="48"/>
      <c r="DY7" s="21"/>
      <c r="DZ7" s="21"/>
      <c r="EA7" s="21"/>
      <c r="EB7" s="21"/>
      <c r="EC7" s="21"/>
      <c r="ED7" s="21"/>
      <c r="EE7" s="21"/>
      <c r="EF7" s="21"/>
      <c r="EG7" s="91">
        <v>0.62569444444444444</v>
      </c>
      <c r="EH7" s="88">
        <v>0.63055555555555554</v>
      </c>
      <c r="EI7" s="117">
        <f t="shared" si="1"/>
        <v>4.8611111111110938E-3</v>
      </c>
      <c r="EJ7" s="117"/>
      <c r="EK7" s="92"/>
      <c r="EL7" s="91">
        <v>0.45833333333333331</v>
      </c>
      <c r="EM7" s="88">
        <v>0.7909722222222223</v>
      </c>
      <c r="EN7" s="97">
        <f t="shared" ref="EN7:EN10" si="2">EM7-EL7-(EH7-EG7)+EJ7</f>
        <v>0.32777777777777789</v>
      </c>
      <c r="EO7" s="44">
        <v>52</v>
      </c>
      <c r="EP7" s="11">
        <f>SUM(D7:EF7)+EK7-EO7</f>
        <v>-52</v>
      </c>
      <c r="EQ7" s="106" t="s">
        <v>28</v>
      </c>
      <c r="ER7" s="7"/>
    </row>
    <row r="8" spans="1:148" ht="20.100000000000001" customHeight="1">
      <c r="A8" s="106">
        <v>100</v>
      </c>
      <c r="B8" s="103" t="s">
        <v>5</v>
      </c>
      <c r="C8" s="103" t="s">
        <v>6</v>
      </c>
      <c r="D8" s="18"/>
      <c r="E8" s="19"/>
      <c r="F8" s="19"/>
      <c r="G8" s="19"/>
      <c r="H8" s="19"/>
      <c r="I8" s="19"/>
      <c r="J8" s="20"/>
      <c r="K8" s="19"/>
      <c r="L8" s="19"/>
      <c r="M8" s="19"/>
      <c r="N8" s="19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48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18"/>
      <c r="BL8" s="19"/>
      <c r="BM8" s="19"/>
      <c r="BN8" s="19"/>
      <c r="BO8" s="19"/>
      <c r="BP8" s="19"/>
      <c r="BQ8" s="19"/>
      <c r="BR8" s="19"/>
      <c r="BS8" s="22"/>
      <c r="BT8" s="44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2"/>
      <c r="DE8" s="44"/>
      <c r="DF8" s="21"/>
      <c r="DG8" s="21"/>
      <c r="DH8" s="21"/>
      <c r="DI8" s="21"/>
      <c r="DJ8" s="21"/>
      <c r="DK8" s="21"/>
      <c r="DL8" s="48"/>
      <c r="DM8" s="21"/>
      <c r="DN8" s="21"/>
      <c r="DO8" s="21"/>
      <c r="DP8" s="21"/>
      <c r="DQ8" s="21"/>
      <c r="DR8" s="22"/>
      <c r="DS8" s="44"/>
      <c r="DT8" s="21"/>
      <c r="DU8" s="21"/>
      <c r="DV8" s="21"/>
      <c r="DW8" s="21"/>
      <c r="DX8" s="48"/>
      <c r="DY8" s="21"/>
      <c r="DZ8" s="21"/>
      <c r="EA8" s="21"/>
      <c r="EB8" s="21"/>
      <c r="EC8" s="21"/>
      <c r="ED8" s="21"/>
      <c r="EE8" s="21"/>
      <c r="EF8" s="21"/>
      <c r="EG8" s="91">
        <v>0.65694444444444444</v>
      </c>
      <c r="EH8" s="88">
        <v>0.66527777777777775</v>
      </c>
      <c r="EI8" s="117">
        <f t="shared" si="1"/>
        <v>8.3333333333333037E-3</v>
      </c>
      <c r="EJ8" s="117"/>
      <c r="EK8" s="92"/>
      <c r="EL8" s="91">
        <v>0.45833333333333331</v>
      </c>
      <c r="EM8" s="88">
        <v>0.79166666666666663</v>
      </c>
      <c r="EN8" s="97">
        <f t="shared" si="2"/>
        <v>0.32500000000000001</v>
      </c>
      <c r="EO8" s="44">
        <v>48</v>
      </c>
      <c r="EP8" s="11">
        <f>SUM(D8:EF8)+EK8-EO8</f>
        <v>-48</v>
      </c>
      <c r="EQ8" s="106">
        <v>100</v>
      </c>
      <c r="ER8" s="7"/>
    </row>
    <row r="9" spans="1:148" ht="18.75">
      <c r="A9" s="106">
        <v>179</v>
      </c>
      <c r="B9" s="103" t="s">
        <v>7</v>
      </c>
      <c r="C9" s="103" t="s">
        <v>11</v>
      </c>
      <c r="D9" s="18"/>
      <c r="E9" s="19"/>
      <c r="F9" s="19"/>
      <c r="G9" s="19"/>
      <c r="H9" s="19"/>
      <c r="I9" s="19"/>
      <c r="J9" s="20"/>
      <c r="K9" s="19"/>
      <c r="L9" s="19"/>
      <c r="M9" s="19"/>
      <c r="N9" s="19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48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18"/>
      <c r="BL9" s="19"/>
      <c r="BM9" s="19"/>
      <c r="BN9" s="19"/>
      <c r="BO9" s="19"/>
      <c r="BP9" s="19"/>
      <c r="BQ9" s="19"/>
      <c r="BR9" s="19"/>
      <c r="BS9" s="22"/>
      <c r="BT9" s="44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2"/>
      <c r="DE9" s="44"/>
      <c r="DF9" s="21"/>
      <c r="DG9" s="21"/>
      <c r="DH9" s="21"/>
      <c r="DI9" s="21"/>
      <c r="DJ9" s="21"/>
      <c r="DK9" s="21"/>
      <c r="DL9" s="48"/>
      <c r="DM9" s="21"/>
      <c r="DN9" s="21"/>
      <c r="DO9" s="21"/>
      <c r="DP9" s="21"/>
      <c r="DQ9" s="21"/>
      <c r="DR9" s="22"/>
      <c r="DS9" s="44"/>
      <c r="DT9" s="21"/>
      <c r="DU9" s="21"/>
      <c r="DV9" s="21"/>
      <c r="DW9" s="21"/>
      <c r="DX9" s="48"/>
      <c r="DY9" s="21"/>
      <c r="DZ9" s="21"/>
      <c r="EA9" s="21"/>
      <c r="EB9" s="21"/>
      <c r="EC9" s="21"/>
      <c r="ED9" s="21"/>
      <c r="EE9" s="21"/>
      <c r="EF9" s="21"/>
      <c r="EG9" s="91">
        <v>0.6479166666666667</v>
      </c>
      <c r="EH9" s="88">
        <v>0.66875000000000007</v>
      </c>
      <c r="EI9" s="117">
        <f t="shared" si="1"/>
        <v>2.083333333333337E-2</v>
      </c>
      <c r="EJ9" s="117"/>
      <c r="EK9" s="92"/>
      <c r="EL9" s="91">
        <v>0.45833333333333331</v>
      </c>
      <c r="EM9" s="88">
        <v>0.76736111111111116</v>
      </c>
      <c r="EN9" s="97">
        <f t="shared" si="2"/>
        <v>0.28819444444444448</v>
      </c>
      <c r="EO9" s="44"/>
      <c r="EP9" s="11">
        <f>SUM(D9:EF9)+EK9-EO9</f>
        <v>0</v>
      </c>
      <c r="EQ9" s="106">
        <v>179</v>
      </c>
      <c r="ER9" s="7"/>
    </row>
    <row r="10" spans="1:148" ht="19.5" thickBot="1">
      <c r="A10" s="108">
        <v>329</v>
      </c>
      <c r="B10" s="115" t="s">
        <v>74</v>
      </c>
      <c r="C10" s="115" t="s">
        <v>75</v>
      </c>
      <c r="D10" s="25"/>
      <c r="E10" s="26"/>
      <c r="F10" s="26"/>
      <c r="G10" s="26"/>
      <c r="H10" s="26"/>
      <c r="I10" s="26"/>
      <c r="J10" s="27"/>
      <c r="K10" s="26"/>
      <c r="L10" s="26"/>
      <c r="M10" s="26"/>
      <c r="N10" s="26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50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5"/>
      <c r="BL10" s="26"/>
      <c r="BM10" s="26"/>
      <c r="BN10" s="26"/>
      <c r="BO10" s="26"/>
      <c r="BP10" s="26"/>
      <c r="BQ10" s="26"/>
      <c r="BR10" s="26"/>
      <c r="BS10" s="29"/>
      <c r="BT10" s="45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9"/>
      <c r="DE10" s="45"/>
      <c r="DF10" s="28"/>
      <c r="DG10" s="28"/>
      <c r="DH10" s="28"/>
      <c r="DI10" s="28"/>
      <c r="DJ10" s="28"/>
      <c r="DK10" s="28"/>
      <c r="DL10" s="50"/>
      <c r="DM10" s="28"/>
      <c r="DN10" s="28"/>
      <c r="DO10" s="28"/>
      <c r="DP10" s="28"/>
      <c r="DQ10" s="28"/>
      <c r="DR10" s="29"/>
      <c r="DS10" s="45"/>
      <c r="DT10" s="28"/>
      <c r="DU10" s="28"/>
      <c r="DV10" s="28"/>
      <c r="DW10" s="28"/>
      <c r="DX10" s="50"/>
      <c r="DY10" s="28"/>
      <c r="DZ10" s="28"/>
      <c r="EA10" s="28"/>
      <c r="EB10" s="28"/>
      <c r="EC10" s="28"/>
      <c r="ED10" s="28"/>
      <c r="EE10" s="28"/>
      <c r="EF10" s="28"/>
      <c r="EG10" s="93">
        <v>0.65972222222222221</v>
      </c>
      <c r="EH10" s="98">
        <v>0.66527777777777775</v>
      </c>
      <c r="EI10" s="118">
        <f t="shared" si="1"/>
        <v>5.5555555555555358E-3</v>
      </c>
      <c r="EJ10" s="118"/>
      <c r="EK10" s="94"/>
      <c r="EL10" s="93">
        <v>0.45833333333333331</v>
      </c>
      <c r="EM10" s="98">
        <v>0.79166666666666663</v>
      </c>
      <c r="EN10" s="99">
        <f t="shared" si="2"/>
        <v>0.32777777777777778</v>
      </c>
      <c r="EO10" s="45">
        <v>52</v>
      </c>
      <c r="EP10" s="12">
        <f>SUM(D10:EF10)+EK10-EO10</f>
        <v>-52</v>
      </c>
      <c r="EQ10" s="108">
        <v>329</v>
      </c>
      <c r="ER10" s="8"/>
    </row>
  </sheetData>
  <sortState ref="A2:AF9">
    <sortCondition descending="1" ref="AE2:AE9"/>
    <sortCondition ref="AC2:AC9"/>
  </sortState>
  <mergeCells count="10">
    <mergeCell ref="DX1:EF1"/>
    <mergeCell ref="EG1:EK1"/>
    <mergeCell ref="EL1:EN1"/>
    <mergeCell ref="BK1:BS1"/>
    <mergeCell ref="D1:AT1"/>
    <mergeCell ref="AU1:BJ1"/>
    <mergeCell ref="BT1:DD1"/>
    <mergeCell ref="DE1:DK1"/>
    <mergeCell ref="DL1:DR1"/>
    <mergeCell ref="DS1:DW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ТУРИЗМ</vt:lpstr>
      <vt:lpstr>СПОРТ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2023-04-07T18:57:38Z</dcterms:created>
  <dcterms:modified xsi:type="dcterms:W3CDTF">2025-02-16T19:52:21Z</dcterms:modified>
</cp:coreProperties>
</file>